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 activeTab="6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</sheets>
  <calcPr calcId="144525"/>
</workbook>
</file>

<file path=xl/comments1.xml><?xml version="1.0" encoding="utf-8"?>
<comments xmlns="http://schemas.openxmlformats.org/spreadsheetml/2006/main">
  <authors>
    <author>张道红</author>
  </authors>
  <commentList>
    <comment ref="D19" authorId="0">
      <text>
        <r>
          <rPr>
            <b/>
            <sz val="9"/>
            <rFont val="宋体"/>
            <charset val="134"/>
          </rPr>
          <t>张道红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预算拨款结余表的拨出和暂付数必须填列。</t>
        </r>
      </text>
    </comment>
  </commentList>
</comments>
</file>

<file path=xl/sharedStrings.xml><?xml version="1.0" encoding="utf-8"?>
<sst xmlns="http://schemas.openxmlformats.org/spreadsheetml/2006/main" count="317" uniqueCount="206">
  <si>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</si>
  <si>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</si>
  <si>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</si>
  <si>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</si>
  <si>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</si>
  <si>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</si>
  <si>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</si>
  <si>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</si>
  <si>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</si>
  <si>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</si>
  <si>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</si>
  <si>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</si>
  <si>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</si>
  <si>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</si>
  <si>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</si>
  <si>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</si>
  <si>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</si>
  <si>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</si>
  <si>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</si>
  <si>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</si>
  <si>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</si>
  <si>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</si>
  <si>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</si>
  <si>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</si>
  <si>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</si>
  <si>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</si>
  <si>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</si>
  <si>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</si>
  <si>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</si>
  <si>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</si>
  <si>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</si>
  <si>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</si>
  <si>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</si>
  <si>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</si>
  <si>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</si>
  <si>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</si>
  <si>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</si>
  <si>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20131</t>
    </r>
  </si>
  <si>
    <r>
      <rPr>
        <sz val="10"/>
        <color rgb="FF000000"/>
        <rFont val="方正仿宋_GBK"/>
        <charset val="134"/>
      </rPr>
      <t> 党委办公厅（室）及相关机构事务</t>
    </r>
  </si>
  <si>
    <r>
      <rPr>
        <sz val="10"/>
        <color rgb="FF000000"/>
        <rFont val="方正仿宋_GBK"/>
        <charset val="134"/>
      </rPr>
      <t>  2013150</t>
    </r>
  </si>
  <si>
    <r>
      <rPr>
        <sz val="10"/>
        <color rgb="FF000000"/>
        <rFont val="方正仿宋_GBK"/>
        <charset val="134"/>
      </rPr>
      <t>  事业运行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</si>
  <si>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</si>
  <si>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</si>
  <si>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</si>
  <si>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</si>
  <si>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</si>
  <si>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</si>
  <si>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</si>
  <si>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</si>
  <si>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</si>
  <si>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</si>
  <si>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</si>
  <si>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</si>
  <si>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</si>
  <si>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</si>
  <si>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</si>
  <si>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</si>
  <si>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</si>
  <si>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</si>
  <si>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</si>
  <si>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</si>
  <si>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</si>
  <si>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</si>
  <si>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</si>
  <si>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</si>
  <si>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</si>
  <si>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</si>
  <si>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</si>
  <si>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</si>
  <si>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</si>
  <si>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</si>
  <si>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</si>
  <si>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</si>
  <si>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</si>
  <si>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</si>
  <si>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</si>
  <si>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</si>
  <si>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</si>
  <si>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</si>
  <si>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</si>
  <si>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</si>
  <si>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</si>
  <si>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</si>
  <si>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</si>
  <si>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</si>
  <si>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</si>
  <si>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</si>
  <si>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</si>
  <si>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</si>
  <si>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</si>
  <si>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</si>
  <si>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</si>
  <si>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</si>
  <si>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</si>
  <si>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</si>
  <si>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</si>
  <si>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</si>
  <si>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</si>
  <si>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</si>
  <si>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</si>
  <si>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</si>
  <si>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</si>
  <si>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</si>
  <si>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</si>
  <si>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</si>
  <si>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</si>
  <si>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30302</t>
    </r>
  </si>
  <si>
    <r>
      <rPr>
        <sz val="10"/>
        <color rgb="FF000000"/>
        <rFont val="方正仿宋_GBK"/>
        <charset val="134"/>
      </rPr>
      <t> 退休费</t>
    </r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</si>
  <si>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</si>
  <si>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</si>
  <si>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</si>
  <si>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</si>
  <si>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</si>
  <si>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</si>
  <si>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</si>
  <si>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</si>
  <si>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</si>
  <si>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</si>
  <si>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</si>
  <si>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</si>
  <si>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</si>
  <si>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</si>
  <si>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</si>
  <si>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</si>
  <si>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</si>
  <si>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</si>
  <si>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</si>
  <si>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</si>
  <si>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</si>
  <si>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</si>
  <si>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</si>
  <si>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</si>
  <si>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</si>
  <si>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r>
      <rPr>
        <b/>
        <sz val="10"/>
        <rFont val="方正仿宋_GBK"/>
        <charset val="134"/>
      </rPr>
      <t>本年收入合计</t>
    </r>
  </si>
  <si>
    <r>
      <rPr>
        <b/>
        <sz val="10"/>
        <rFont val="方正仿宋_GBK"/>
        <charset val="134"/>
      </rPr>
      <t>本年支出合计</t>
    </r>
  </si>
  <si>
    <r>
      <rPr>
        <b/>
        <sz val="10"/>
        <rFont val="方正仿宋_GBK"/>
        <charset val="134"/>
      </rPr>
      <t>用事业基金弥补收支差额</t>
    </r>
  </si>
  <si>
    <r>
      <rPr>
        <b/>
        <sz val="10"/>
        <rFont val="方正仿宋_GBK"/>
        <charset val="134"/>
      </rPr>
      <t>结转下年</t>
    </r>
  </si>
  <si>
    <r>
      <rPr>
        <b/>
        <sz val="10"/>
        <rFont val="方正仿宋_GBK"/>
        <charset val="134"/>
      </rPr>
      <t>上年结转</t>
    </r>
  </si>
  <si>
    <r>
      <rPr>
        <b/>
        <sz val="10"/>
        <rFont val="方正仿宋_GBK"/>
        <charset val="134"/>
      </rPr>
      <t>收入总计</t>
    </r>
  </si>
  <si>
    <r>
      <rPr>
        <b/>
        <sz val="10"/>
        <rFont val="方正仿宋_GBK"/>
        <charset val="134"/>
      </rPr>
      <t>支出总计</t>
    </r>
  </si>
  <si>
    <t>表七</t>
  </si>
  <si>
    <t>部门收入总表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</si>
  <si>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</si>
  <si>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</si>
  <si>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</si>
  <si>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</si>
  <si>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</si>
  <si>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</si>
  <si>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</si>
  <si>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</si>
  <si>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</si>
  <si>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</si>
  <si>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</si>
  <si>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 20131</t>
  </si>
  <si>
    <t> 党委办公厅（室）及相关机构事务</t>
  </si>
  <si>
    <t>  2013150</t>
  </si>
  <si>
    <t>  事业运行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</si>
  <si>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</si>
  <si>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</si>
  <si>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</si>
  <si>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</si>
  <si>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</si>
  <si>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</si>
  <si>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</si>
  <si>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</si>
  <si>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</si>
  <si>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</si>
  <si>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</si>
  <si>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</si>
  <si>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 22102</t>
  </si>
  <si>
    <t> 住房改革支出</t>
  </si>
  <si>
    <t>  2210201</t>
  </si>
  <si>
    <t>  住房公积金</t>
  </si>
  <si>
    <t>表八</t>
  </si>
  <si>
    <t>部门支出总表</t>
  </si>
  <si>
    <t>基本支出</t>
  </si>
  <si>
    <t>项目支出</t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</si>
  <si>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</si>
  <si>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</si>
  <si>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</si>
  <si>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</si>
  <si>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</si>
  <si>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</si>
  <si>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县密码和保密技术保障服务中心</t>
  </si>
  <si>
    <t>部门支出预算数</t>
  </si>
  <si>
    <t>当年整体绩效目标</t>
  </si>
  <si>
    <t>中心各项工作正常运行，保障机要通信、安全，全县无失泄密事件发生。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</si>
  <si>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</si>
  <si>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</si>
  <si>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</si>
  <si>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</si>
  <si>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</si>
  <si>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</si>
  <si>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</si>
  <si>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总值班室值班电话一次接通率</t>
  </si>
  <si>
    <t>=</t>
  </si>
  <si>
    <t>%</t>
  </si>
  <si>
    <t>否</t>
  </si>
  <si>
    <t>发生泄密事件</t>
  </si>
  <si>
    <t>起</t>
  </si>
  <si>
    <t>是</t>
  </si>
  <si>
    <t>保密设备正常运转率</t>
  </si>
  <si>
    <t>机要安全运行正常率</t>
  </si>
  <si>
    <t>重点工作办结率</t>
  </si>
  <si>
    <t>服务对象满意度</t>
  </si>
  <si>
    <t>&gt;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</si>
</sst>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2"/>
      <color rgb="FF000000"/>
      <name val="Times New Roman"/>
      <charset val="134"/>
    </font>
    <font>
      <sz val="10"/>
      <color rgb="FF000000"/>
      <name val="汉仪细圆B5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方正仿宋_GBK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5" fillId="11" borderId="0" applyNumberFormat="false" applyBorder="false" applyAlignment="false" applyProtection="false">
      <alignment vertical="center"/>
    </xf>
    <xf numFmtId="0" fontId="35" fillId="7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35" fillId="9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3" fillId="0" borderId="6" applyNumberFormat="false" applyFill="false" applyAlignment="false" applyProtection="false">
      <alignment vertical="center"/>
    </xf>
    <xf numFmtId="9" fontId="32" fillId="0" borderId="0" applyFont="false" applyFill="false" applyBorder="false" applyAlignment="false" applyProtection="false">
      <alignment vertical="center"/>
    </xf>
    <xf numFmtId="43" fontId="32" fillId="0" borderId="0" applyFont="false" applyFill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42" fontId="32" fillId="0" borderId="0" applyFont="false" applyFill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42" fillId="0" borderId="7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5" fillId="26" borderId="0" applyNumberFormat="false" applyBorder="false" applyAlignment="false" applyProtection="false">
      <alignment vertical="center"/>
    </xf>
    <xf numFmtId="44" fontId="32" fillId="0" borderId="0" applyFont="false" applyFill="false" applyBorder="false" applyAlignment="false" applyProtection="false">
      <alignment vertical="center"/>
    </xf>
    <xf numFmtId="0" fontId="35" fillId="23" borderId="0" applyNumberFormat="false" applyBorder="false" applyAlignment="false" applyProtection="false">
      <alignment vertical="center"/>
    </xf>
    <xf numFmtId="0" fontId="43" fillId="13" borderId="12" applyNumberForma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41" fontId="32" fillId="0" borderId="0" applyFont="false" applyFill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35" fillId="29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46" fillId="31" borderId="12" applyNumberFormat="false" applyAlignment="false" applyProtection="false">
      <alignment vertical="center"/>
    </xf>
    <xf numFmtId="0" fontId="36" fillId="13" borderId="9" applyNumberFormat="false" applyAlignment="false" applyProtection="false">
      <alignment vertical="center"/>
    </xf>
    <xf numFmtId="0" fontId="37" fillId="17" borderId="10" applyNumberFormat="false" applyAlignment="false" applyProtection="false">
      <alignment vertical="center"/>
    </xf>
    <xf numFmtId="0" fontId="45" fillId="0" borderId="13" applyNumberFormat="false" applyFill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32" fillId="25" borderId="11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41" fillId="24" borderId="0" applyNumberFormat="false" applyBorder="false" applyAlignment="false" applyProtection="false">
      <alignment vertical="center"/>
    </xf>
    <xf numFmtId="0" fontId="35" fillId="22" borderId="0" applyNumberFormat="false" applyBorder="false" applyAlignment="false" applyProtection="false">
      <alignment vertical="center"/>
    </xf>
    <xf numFmtId="0" fontId="27" fillId="2" borderId="0" applyNumberFormat="false" applyBorder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0" fontId="35" fillId="15" borderId="0" applyNumberFormat="false" applyBorder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  <xf numFmtId="0" fontId="35" fillId="27" borderId="0" applyNumberFormat="false" applyBorder="false" applyAlignment="false" applyProtection="false">
      <alignment vertical="center"/>
    </xf>
    <xf numFmtId="0" fontId="28" fillId="18" borderId="0" applyNumberFormat="false" applyBorder="false" applyAlignment="false" applyProtection="false">
      <alignment vertical="center"/>
    </xf>
  </cellStyleXfs>
  <cellXfs count="62">
    <xf numFmtId="0" fontId="0" fillId="0" borderId="0" xfId="0" applyFont="true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5" fillId="0" borderId="1" xfId="0" applyFont="true" applyBorder="true" applyAlignment="true">
      <alignment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right" vertical="center" wrapText="true"/>
    </xf>
    <xf numFmtId="4" fontId="6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4" fontId="11" fillId="0" borderId="1" xfId="0" applyNumberFormat="true" applyFont="true" applyBorder="true" applyAlignment="true">
      <alignment horizontal="right" vertical="center"/>
    </xf>
    <xf numFmtId="0" fontId="5" fillId="0" borderId="1" xfId="0" applyFont="true" applyBorder="true" applyAlignment="true">
      <alignment horizontal="center" vertical="center"/>
    </xf>
    <xf numFmtId="4" fontId="12" fillId="0" borderId="1" xfId="0" applyNumberFormat="true" applyFont="true" applyBorder="true" applyAlignment="true">
      <alignment horizontal="right" vertical="center"/>
    </xf>
    <xf numFmtId="0" fontId="2" fillId="0" borderId="0" xfId="0" applyFont="true" applyBorder="true" applyAlignment="true">
      <alignment horizontal="right" vertical="center"/>
    </xf>
    <xf numFmtId="0" fontId="13" fillId="0" borderId="0" xfId="0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 wrapText="true"/>
    </xf>
    <xf numFmtId="4" fontId="15" fillId="0" borderId="1" xfId="0" applyNumberFormat="true" applyFont="true" applyBorder="true" applyAlignment="true">
      <alignment horizontal="right" vertical="center" wrapText="true"/>
    </xf>
    <xf numFmtId="0" fontId="16" fillId="0" borderId="1" xfId="0" applyFont="true" applyBorder="true" applyAlignment="true">
      <alignment horizontal="left" vertical="center"/>
    </xf>
    <xf numFmtId="0" fontId="16" fillId="0" borderId="1" xfId="0" applyFont="true" applyBorder="true">
      <alignment vertical="center"/>
    </xf>
    <xf numFmtId="0" fontId="16" fillId="0" borderId="1" xfId="0" applyFont="true" applyBorder="true" applyAlignment="true">
      <alignment horizontal="left" vertical="center" wrapText="true"/>
    </xf>
    <xf numFmtId="0" fontId="16" fillId="0" borderId="1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right" vertical="center" wrapText="true"/>
    </xf>
    <xf numFmtId="4" fontId="6" fillId="0" borderId="1" xfId="0" applyNumberFormat="true" applyFont="true" applyBorder="true" applyAlignment="true">
      <alignment horizontal="right" vertical="center" wrapText="true"/>
    </xf>
    <xf numFmtId="0" fontId="17" fillId="0" borderId="1" xfId="0" applyFont="true" applyBorder="true" applyAlignment="true">
      <alignment horizontal="center" vertical="center"/>
    </xf>
    <xf numFmtId="0" fontId="18" fillId="0" borderId="1" xfId="0" applyFont="true" applyBorder="true" applyAlignment="true">
      <alignment horizontal="center" vertical="center"/>
    </xf>
    <xf numFmtId="4" fontId="19" fillId="0" borderId="1" xfId="0" applyNumberFormat="true" applyFont="true" applyBorder="true" applyAlignment="true">
      <alignment horizontal="right" vertical="center"/>
    </xf>
    <xf numFmtId="0" fontId="20" fillId="0" borderId="1" xfId="0" applyFont="true" applyBorder="true" applyAlignment="true">
      <alignment horizontal="left" vertical="center"/>
    </xf>
    <xf numFmtId="0" fontId="20" fillId="0" borderId="1" xfId="0" applyFont="true" applyBorder="true">
      <alignment vertical="center"/>
    </xf>
    <xf numFmtId="4" fontId="21" fillId="0" borderId="1" xfId="0" applyNumberFormat="true" applyFont="true" applyBorder="true" applyAlignment="true">
      <alignment horizontal="right" vertical="center"/>
    </xf>
    <xf numFmtId="0" fontId="20" fillId="0" borderId="1" xfId="0" applyFont="true" applyBorder="true" applyAlignment="true">
      <alignment horizontal="left" vertical="center" wrapText="true"/>
    </xf>
    <xf numFmtId="0" fontId="20" fillId="0" borderId="1" xfId="0" applyFont="true" applyBorder="true" applyAlignment="true">
      <alignment vertical="center" wrapText="true"/>
    </xf>
    <xf numFmtId="0" fontId="17" fillId="0" borderId="4" xfId="0" applyFont="true" applyBorder="true" applyAlignment="true">
      <alignment horizontal="center" vertical="center"/>
    </xf>
    <xf numFmtId="0" fontId="17" fillId="0" borderId="1" xfId="0" applyFont="true" applyBorder="true" applyAlignment="true">
      <alignment horizontal="center" vertical="center" wrapText="true"/>
    </xf>
    <xf numFmtId="0" fontId="17" fillId="0" borderId="5" xfId="0" applyFont="true" applyBorder="true" applyAlignment="true">
      <alignment horizontal="center" vertical="center"/>
    </xf>
    <xf numFmtId="0" fontId="1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4" fontId="6" fillId="0" borderId="1" xfId="0" applyNumberFormat="true" applyFont="true" applyBorder="true" applyAlignment="true">
      <alignment horizontal="right" vertical="center"/>
    </xf>
    <xf numFmtId="0" fontId="13" fillId="0" borderId="0" xfId="0" applyFont="true" applyBorder="true">
      <alignment vertical="center"/>
    </xf>
    <xf numFmtId="0" fontId="22" fillId="0" borderId="0" xfId="0" applyFont="true" applyBorder="true" applyAlignment="true">
      <alignment horizontal="right" vertical="center"/>
    </xf>
    <xf numFmtId="0" fontId="2" fillId="0" borderId="0" xfId="0" applyFont="true" applyBorder="true">
      <alignment vertical="center"/>
    </xf>
    <xf numFmtId="0" fontId="23" fillId="0" borderId="0" xfId="0" applyFont="true" applyBorder="true" applyAlignment="true">
      <alignment horizontal="center" vertical="center"/>
    </xf>
    <xf numFmtId="0" fontId="24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left" vertical="center"/>
    </xf>
    <xf numFmtId="0" fontId="5" fillId="0" borderId="1" xfId="0" applyFont="true" applyBorder="true">
      <alignment vertical="center"/>
    </xf>
    <xf numFmtId="0" fontId="5" fillId="0" borderId="1" xfId="0" applyFont="true" applyBorder="true" applyAlignment="true">
      <alignment horizontal="left" vertical="center" wrapText="true"/>
    </xf>
    <xf numFmtId="0" fontId="25" fillId="0" borderId="0" xfId="0" applyFont="true" applyBorder="true" applyAlignment="true">
      <alignment horizontal="center" vertical="center" wrapText="true"/>
    </xf>
    <xf numFmtId="0" fontId="24" fillId="0" borderId="1" xfId="0" applyFont="true" applyBorder="true" applyAlignment="true">
      <alignment horizontal="center" vertical="center" wrapText="true"/>
    </xf>
    <xf numFmtId="4" fontId="12" fillId="0" borderId="1" xfId="0" applyNumberFormat="true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left" vertical="center"/>
    </xf>
    <xf numFmtId="4" fontId="12" fillId="0" borderId="1" xfId="0" applyNumberFormat="true" applyFont="true" applyBorder="true" applyAlignment="true">
      <alignment horizontal="right" vertical="center" wrapText="true"/>
    </xf>
    <xf numFmtId="0" fontId="26" fillId="0" borderId="0" xfId="0" applyFont="true" applyBorder="true" applyAlignment="true">
      <alignment vertical="center" wrapText="true"/>
    </xf>
    <xf numFmtId="4" fontId="15" fillId="0" borderId="1" xfId="0" applyNumberFormat="true" applyFont="true" applyBorder="true" applyAlignment="true">
      <alignment horizontal="right" vertical="center"/>
    </xf>
    <xf numFmtId="0" fontId="13" fillId="0" borderId="1" xfId="0" applyFont="true" applyBorder="true" applyAlignment="true">
      <alignment vertical="center" wrapText="true"/>
    </xf>
    <xf numFmtId="0" fontId="13" fillId="0" borderId="1" xfId="0" applyFont="true" applyBorder="true" applyAlignment="true">
      <alignment horizontal="righ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7" sqref="F7:F10"/>
    </sheetView>
  </sheetViews>
  <sheetFormatPr defaultColWidth="10" defaultRowHeight="13.5" outlineLevelCol="7"/>
  <cols>
    <col min="1" max="1" width="0.266666666666667" customWidth="true"/>
    <col min="2" max="2" width="23.6166666666667" customWidth="true"/>
    <col min="3" max="3" width="17.2333333333333" customWidth="true"/>
    <col min="4" max="4" width="25.7833333333333" customWidth="true"/>
    <col min="5" max="5" width="17.1" customWidth="true"/>
    <col min="6" max="6" width="16.2833333333333" customWidth="true"/>
    <col min="7" max="7" width="15.6083333333333" customWidth="true"/>
    <col min="8" max="8" width="16.4166666666667" customWidth="true"/>
    <col min="9" max="11" width="9.76666666666667" customWidth="true"/>
  </cols>
  <sheetData>
    <row r="1" ht="16.35" customHeight="true" spans="1:2">
      <c r="A1" s="1"/>
      <c r="B1" s="2" t="s">
        <v>0</v>
      </c>
    </row>
    <row r="2" ht="40.5" customHeight="true" spans="2:8">
      <c r="B2" s="3" t="s">
        <v>1</v>
      </c>
      <c r="C2" s="3"/>
      <c r="D2" s="3"/>
      <c r="E2" s="3"/>
      <c r="F2" s="3"/>
      <c r="G2" s="3"/>
      <c r="H2" s="3"/>
    </row>
    <row r="3" ht="23.25" customHeight="true" spans="8:8">
      <c r="H3" s="45" t="s">
        <v>2</v>
      </c>
    </row>
    <row r="4" ht="43.1" customHeight="true" spans="2:8">
      <c r="B4" s="22" t="s">
        <v>3</v>
      </c>
      <c r="C4" s="22"/>
      <c r="D4" s="22" t="s">
        <v>4</v>
      </c>
      <c r="E4" s="22"/>
      <c r="F4" s="22"/>
      <c r="G4" s="22"/>
      <c r="H4" s="22"/>
    </row>
    <row r="5" ht="43.1" customHeight="true" spans="2:8">
      <c r="B5" s="41" t="s">
        <v>5</v>
      </c>
      <c r="C5" s="41" t="s">
        <v>6</v>
      </c>
      <c r="D5" s="41" t="s">
        <v>5</v>
      </c>
      <c r="E5" s="41" t="s">
        <v>7</v>
      </c>
      <c r="F5" s="22" t="s">
        <v>8</v>
      </c>
      <c r="G5" s="22" t="s">
        <v>9</v>
      </c>
      <c r="H5" s="22" t="s">
        <v>10</v>
      </c>
    </row>
    <row r="6" ht="24.15" customHeight="true" spans="2:8">
      <c r="B6" s="42" t="s">
        <v>11</v>
      </c>
      <c r="C6" s="59">
        <f>C7</f>
        <v>48.73</v>
      </c>
      <c r="D6" s="42" t="s">
        <v>12</v>
      </c>
      <c r="E6" s="59">
        <f>F6</f>
        <v>58.73</v>
      </c>
      <c r="F6" s="59">
        <f>F7+F8+F9+F10</f>
        <v>58.73</v>
      </c>
      <c r="G6" s="59"/>
      <c r="H6" s="59"/>
    </row>
    <row r="7" ht="23.25" customHeight="true" spans="2:8">
      <c r="B7" s="25" t="s">
        <v>13</v>
      </c>
      <c r="C7" s="43">
        <v>48.73</v>
      </c>
      <c r="D7" s="25" t="s">
        <v>14</v>
      </c>
      <c r="E7" s="59">
        <f>F7</f>
        <v>46.47</v>
      </c>
      <c r="F7" s="43">
        <v>46.47</v>
      </c>
      <c r="G7" s="43"/>
      <c r="H7" s="43"/>
    </row>
    <row r="8" ht="23.25" customHeight="true" spans="2:8">
      <c r="B8" s="25" t="s">
        <v>15</v>
      </c>
      <c r="C8" s="43"/>
      <c r="D8" s="25" t="s">
        <v>16</v>
      </c>
      <c r="E8" s="59">
        <f>F8</f>
        <v>6.35</v>
      </c>
      <c r="F8" s="43">
        <v>6.35</v>
      </c>
      <c r="G8" s="43"/>
      <c r="H8" s="43"/>
    </row>
    <row r="9" ht="23.25" customHeight="true" spans="2:8">
      <c r="B9" s="25" t="s">
        <v>17</v>
      </c>
      <c r="C9" s="43"/>
      <c r="D9" s="25" t="s">
        <v>18</v>
      </c>
      <c r="E9" s="59">
        <f>F9</f>
        <v>2.73</v>
      </c>
      <c r="F9" s="43">
        <v>2.73</v>
      </c>
      <c r="G9" s="43"/>
      <c r="H9" s="43"/>
    </row>
    <row r="10" ht="23.25" customHeight="true" spans="2:8">
      <c r="B10" s="25"/>
      <c r="C10" s="43"/>
      <c r="D10" s="25" t="s">
        <v>19</v>
      </c>
      <c r="E10" s="59">
        <f>F10</f>
        <v>3.18</v>
      </c>
      <c r="F10" s="43">
        <v>3.18</v>
      </c>
      <c r="G10" s="43"/>
      <c r="H10" s="43"/>
    </row>
    <row r="11" ht="16.35" customHeight="true" spans="2:8">
      <c r="B11" s="60"/>
      <c r="C11" s="61"/>
      <c r="D11" s="60"/>
      <c r="E11" s="61"/>
      <c r="F11" s="61"/>
      <c r="G11" s="61"/>
      <c r="H11" s="61"/>
    </row>
    <row r="12" ht="22.4" customHeight="true" spans="2:8">
      <c r="B12" s="8" t="s">
        <v>20</v>
      </c>
      <c r="C12" s="59">
        <v>10</v>
      </c>
      <c r="D12" s="8" t="s">
        <v>21</v>
      </c>
      <c r="E12" s="61"/>
      <c r="F12" s="61"/>
      <c r="G12" s="61"/>
      <c r="H12" s="61"/>
    </row>
    <row r="13" ht="21.55" customHeight="true" spans="2:8">
      <c r="B13" s="27" t="s">
        <v>22</v>
      </c>
      <c r="C13" s="43">
        <v>10</v>
      </c>
      <c r="D13" s="60"/>
      <c r="E13" s="61"/>
      <c r="F13" s="61"/>
      <c r="G13" s="61"/>
      <c r="H13" s="61"/>
    </row>
    <row r="14" ht="20.7" customHeight="true" spans="2:8">
      <c r="B14" s="27" t="s">
        <v>23</v>
      </c>
      <c r="C14" s="61"/>
      <c r="D14" s="60"/>
      <c r="E14" s="61"/>
      <c r="F14" s="61"/>
      <c r="G14" s="61"/>
      <c r="H14" s="61"/>
    </row>
    <row r="15" ht="20.7" customHeight="true" spans="2:8">
      <c r="B15" s="27" t="s">
        <v>24</v>
      </c>
      <c r="C15" s="61"/>
      <c r="D15" s="60"/>
      <c r="E15" s="61"/>
      <c r="F15" s="61"/>
      <c r="G15" s="61"/>
      <c r="H15" s="61"/>
    </row>
    <row r="16" ht="16.35" customHeight="true" spans="2:8">
      <c r="B16" s="60"/>
      <c r="C16" s="61"/>
      <c r="D16" s="60"/>
      <c r="E16" s="61"/>
      <c r="F16" s="61"/>
      <c r="G16" s="61"/>
      <c r="H16" s="61"/>
    </row>
    <row r="17" ht="24.15" customHeight="true" spans="2:8">
      <c r="B17" s="42" t="s">
        <v>25</v>
      </c>
      <c r="C17" s="59">
        <f>C6+C12</f>
        <v>58.73</v>
      </c>
      <c r="D17" s="42" t="s">
        <v>26</v>
      </c>
      <c r="E17" s="59">
        <f>F17</f>
        <v>58.73</v>
      </c>
      <c r="F17" s="59">
        <v>58.73</v>
      </c>
      <c r="G17" s="59"/>
      <c r="H17" s="59"/>
    </row>
  </sheetData>
  <mergeCells count="3">
    <mergeCell ref="B2:H2"/>
    <mergeCell ref="B4:C4"/>
    <mergeCell ref="D4:H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D9" sqref="D9"/>
    </sheetView>
  </sheetViews>
  <sheetFormatPr defaultColWidth="10" defaultRowHeight="13.5" outlineLevelCol="7"/>
  <cols>
    <col min="1" max="1" width="0.266666666666667" customWidth="true"/>
    <col min="2" max="2" width="19.675" customWidth="true"/>
    <col min="3" max="3" width="37" customWidth="true"/>
    <col min="4" max="4" width="16.6916666666667" customWidth="true"/>
    <col min="5" max="5" width="16.2833333333333" customWidth="true"/>
    <col min="6" max="6" width="15.2" customWidth="true"/>
    <col min="7" max="7" width="13.975" customWidth="true"/>
    <col min="8" max="8" width="14.6583333333333" customWidth="true"/>
    <col min="9" max="9" width="9.76666666666667" customWidth="true"/>
  </cols>
  <sheetData>
    <row r="1" ht="16.35" customHeight="true" spans="1:8">
      <c r="A1" s="1"/>
      <c r="B1" s="2" t="s">
        <v>180</v>
      </c>
      <c r="C1" s="1"/>
      <c r="D1" s="1"/>
      <c r="E1" s="1"/>
      <c r="F1" s="1"/>
      <c r="H1" s="1"/>
    </row>
    <row r="2" ht="16.35" customHeight="true" spans="2:8">
      <c r="B2" s="3" t="s">
        <v>181</v>
      </c>
      <c r="C2" s="3"/>
      <c r="D2" s="3"/>
      <c r="E2" s="3"/>
      <c r="F2" s="3"/>
      <c r="G2" s="3"/>
      <c r="H2" s="3"/>
    </row>
    <row r="3" ht="16.35" customHeight="true" spans="2:8">
      <c r="B3" s="3"/>
      <c r="C3" s="3"/>
      <c r="D3" s="3"/>
      <c r="E3" s="3"/>
      <c r="F3" s="3"/>
      <c r="G3" s="3"/>
      <c r="H3" s="3"/>
    </row>
    <row r="4" ht="16.35" customHeight="true"/>
    <row r="5" ht="19.8" customHeight="true" spans="8:8">
      <c r="H5" s="11" t="s">
        <v>2</v>
      </c>
    </row>
    <row r="6" ht="37.95" customHeight="true" spans="2:8">
      <c r="B6" s="4" t="s">
        <v>182</v>
      </c>
      <c r="C6" s="5" t="s">
        <v>183</v>
      </c>
      <c r="D6" s="6"/>
      <c r="E6" s="8" t="s">
        <v>184</v>
      </c>
      <c r="F6" s="12">
        <v>58.73</v>
      </c>
      <c r="G6" s="12"/>
      <c r="H6" s="12"/>
    </row>
    <row r="7" ht="90" customHeight="true" spans="2:8">
      <c r="B7" s="4" t="s">
        <v>185</v>
      </c>
      <c r="C7" s="7" t="s">
        <v>186</v>
      </c>
      <c r="D7" s="7"/>
      <c r="E7" s="7"/>
      <c r="F7" s="7"/>
      <c r="G7" s="7"/>
      <c r="H7" s="7"/>
    </row>
    <row r="8" ht="30" customHeight="true" spans="2:8">
      <c r="B8" s="4" t="s">
        <v>187</v>
      </c>
      <c r="C8" s="8" t="s">
        <v>188</v>
      </c>
      <c r="D8" s="8" t="s">
        <v>189</v>
      </c>
      <c r="E8" s="8" t="s">
        <v>190</v>
      </c>
      <c r="F8" s="8" t="s">
        <v>191</v>
      </c>
      <c r="G8" s="8" t="s">
        <v>192</v>
      </c>
      <c r="H8" s="8" t="s">
        <v>193</v>
      </c>
    </row>
    <row r="9" ht="30" customHeight="true" spans="2:8">
      <c r="B9" s="4"/>
      <c r="C9" s="9" t="s">
        <v>194</v>
      </c>
      <c r="D9" s="8">
        <v>20</v>
      </c>
      <c r="E9" s="9" t="s">
        <v>195</v>
      </c>
      <c r="F9" s="9">
        <v>100</v>
      </c>
      <c r="G9" s="9" t="s">
        <v>196</v>
      </c>
      <c r="H9" s="9" t="s">
        <v>197</v>
      </c>
    </row>
    <row r="10" ht="30" customHeight="true" spans="2:8">
      <c r="B10" s="4"/>
      <c r="C10" s="9" t="s">
        <v>198</v>
      </c>
      <c r="D10" s="8">
        <v>20</v>
      </c>
      <c r="E10" s="9" t="s">
        <v>195</v>
      </c>
      <c r="F10" s="9">
        <v>0</v>
      </c>
      <c r="G10" s="9" t="s">
        <v>199</v>
      </c>
      <c r="H10" s="9" t="s">
        <v>200</v>
      </c>
    </row>
    <row r="11" ht="30" customHeight="true" spans="2:8">
      <c r="B11" s="4"/>
      <c r="C11" s="9" t="s">
        <v>201</v>
      </c>
      <c r="D11" s="8">
        <v>20</v>
      </c>
      <c r="E11" s="9" t="s">
        <v>195</v>
      </c>
      <c r="F11" s="9">
        <v>100</v>
      </c>
      <c r="G11" s="9" t="s">
        <v>196</v>
      </c>
      <c r="H11" s="9" t="s">
        <v>197</v>
      </c>
    </row>
    <row r="12" ht="30" customHeight="true" spans="2:8">
      <c r="B12" s="4"/>
      <c r="C12" s="9" t="s">
        <v>202</v>
      </c>
      <c r="D12" s="8">
        <v>30</v>
      </c>
      <c r="E12" s="9" t="s">
        <v>195</v>
      </c>
      <c r="F12" s="9">
        <v>100</v>
      </c>
      <c r="G12" s="9" t="s">
        <v>196</v>
      </c>
      <c r="H12" s="9" t="s">
        <v>197</v>
      </c>
    </row>
    <row r="13" ht="30" customHeight="true" spans="2:8">
      <c r="B13" s="4"/>
      <c r="C13" s="9" t="s">
        <v>203</v>
      </c>
      <c r="D13" s="8">
        <v>20</v>
      </c>
      <c r="E13" s="9" t="s">
        <v>195</v>
      </c>
      <c r="F13" s="9">
        <v>100</v>
      </c>
      <c r="G13" s="9" t="s">
        <v>196</v>
      </c>
      <c r="H13" s="9" t="s">
        <v>197</v>
      </c>
    </row>
    <row r="14" ht="30" customHeight="true" spans="2:8">
      <c r="B14" s="4"/>
      <c r="C14" s="9" t="s">
        <v>204</v>
      </c>
      <c r="D14" s="10">
        <v>10</v>
      </c>
      <c r="E14" s="13" t="s">
        <v>205</v>
      </c>
      <c r="F14" s="10">
        <v>95</v>
      </c>
      <c r="G14" s="10" t="s">
        <v>196</v>
      </c>
      <c r="H14" s="10" t="s">
        <v>197</v>
      </c>
    </row>
  </sheetData>
  <mergeCells count="5">
    <mergeCell ref="C6:D6"/>
    <mergeCell ref="F6:H6"/>
    <mergeCell ref="C7:H7"/>
    <mergeCell ref="B8:B14"/>
    <mergeCell ref="B2:H3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E9" sqref="E9:E22"/>
    </sheetView>
  </sheetViews>
  <sheetFormatPr defaultColWidth="10" defaultRowHeight="13.5" outlineLevelCol="5"/>
  <cols>
    <col min="1" max="1" width="0.133333333333333" customWidth="true"/>
    <col min="2" max="2" width="9.76666666666667" customWidth="true"/>
    <col min="3" max="3" width="40.7083333333333" customWidth="true"/>
    <col min="4" max="4" width="12.75" customWidth="true"/>
    <col min="5" max="5" width="13.1583333333333" customWidth="true"/>
    <col min="6" max="6" width="13.4333333333333" customWidth="true"/>
  </cols>
  <sheetData>
    <row r="1" ht="16.35" customHeight="true" spans="1:6">
      <c r="A1" s="1"/>
      <c r="B1" s="2" t="s">
        <v>27</v>
      </c>
      <c r="C1" s="1"/>
      <c r="D1" s="1"/>
      <c r="E1" s="1"/>
      <c r="F1" s="1"/>
    </row>
    <row r="2" ht="16.35" customHeight="true" spans="2:6">
      <c r="B2" s="53" t="s">
        <v>28</v>
      </c>
      <c r="C2" s="53"/>
      <c r="D2" s="53"/>
      <c r="E2" s="53"/>
      <c r="F2" s="53"/>
    </row>
    <row r="3" ht="16.35" customHeight="true" spans="2:6">
      <c r="B3" s="53"/>
      <c r="C3" s="53"/>
      <c r="D3" s="53"/>
      <c r="E3" s="53"/>
      <c r="F3" s="53"/>
    </row>
    <row r="4" ht="16.35" customHeight="true" spans="2:6">
      <c r="B4" s="1"/>
      <c r="C4" s="1"/>
      <c r="D4" s="1"/>
      <c r="E4" s="1"/>
      <c r="F4" s="1"/>
    </row>
    <row r="5" ht="20.7" customHeight="true" spans="2:6">
      <c r="B5" s="1"/>
      <c r="C5" s="1"/>
      <c r="D5" s="1"/>
      <c r="E5" s="1"/>
      <c r="F5" s="20" t="s">
        <v>2</v>
      </c>
    </row>
    <row r="6" ht="34.5" customHeight="true" spans="2:6">
      <c r="B6" s="54" t="s">
        <v>29</v>
      </c>
      <c r="C6" s="54"/>
      <c r="D6" s="54" t="s">
        <v>30</v>
      </c>
      <c r="E6" s="54"/>
      <c r="F6" s="54"/>
    </row>
    <row r="7" ht="29.3" customHeight="true" spans="2:6">
      <c r="B7" s="54" t="s">
        <v>31</v>
      </c>
      <c r="C7" s="54" t="s">
        <v>32</v>
      </c>
      <c r="D7" s="54" t="s">
        <v>33</v>
      </c>
      <c r="E7" s="54" t="s">
        <v>34</v>
      </c>
      <c r="F7" s="54" t="s">
        <v>35</v>
      </c>
    </row>
    <row r="8" ht="18.95" customHeight="true" spans="2:6">
      <c r="B8" s="16" t="s">
        <v>7</v>
      </c>
      <c r="C8" s="16"/>
      <c r="D8" s="57">
        <f t="shared" ref="D8:D15" si="0">E8+F8</f>
        <v>58.73</v>
      </c>
      <c r="E8" s="57">
        <f>E9+E12+E16+E20</f>
        <v>58.73</v>
      </c>
      <c r="F8" s="57"/>
    </row>
    <row r="9" ht="18.95" customHeight="true" spans="2:6">
      <c r="B9" s="50" t="s">
        <v>36</v>
      </c>
      <c r="C9" s="51" t="s">
        <v>14</v>
      </c>
      <c r="D9" s="57">
        <f t="shared" si="0"/>
        <v>46.47</v>
      </c>
      <c r="E9" s="57">
        <f>E10</f>
        <v>46.47</v>
      </c>
      <c r="F9" s="57"/>
    </row>
    <row r="10" ht="18.95" customHeight="true" spans="2:6">
      <c r="B10" s="52" t="s">
        <v>37</v>
      </c>
      <c r="C10" s="7" t="s">
        <v>38</v>
      </c>
      <c r="D10" s="57">
        <f t="shared" si="0"/>
        <v>46.47</v>
      </c>
      <c r="E10" s="57">
        <f>E11</f>
        <v>46.47</v>
      </c>
      <c r="F10" s="57"/>
    </row>
    <row r="11" ht="18.95" customHeight="true" spans="2:6">
      <c r="B11" s="52" t="s">
        <v>39</v>
      </c>
      <c r="C11" s="7" t="s">
        <v>40</v>
      </c>
      <c r="D11" s="57">
        <f t="shared" si="0"/>
        <v>46.47</v>
      </c>
      <c r="E11" s="57">
        <f>36.47+10</f>
        <v>46.47</v>
      </c>
      <c r="F11" s="57"/>
    </row>
    <row r="12" ht="18.95" customHeight="true" spans="2:6">
      <c r="B12" s="50" t="s">
        <v>41</v>
      </c>
      <c r="C12" s="51" t="s">
        <v>16</v>
      </c>
      <c r="D12" s="57">
        <f t="shared" si="0"/>
        <v>6.35</v>
      </c>
      <c r="E12" s="57">
        <f>E13</f>
        <v>6.35</v>
      </c>
      <c r="F12" s="57"/>
    </row>
    <row r="13" ht="18.95" customHeight="true" spans="2:6">
      <c r="B13" s="52" t="s">
        <v>42</v>
      </c>
      <c r="C13" s="7" t="s">
        <v>43</v>
      </c>
      <c r="D13" s="57">
        <f t="shared" si="0"/>
        <v>6.35</v>
      </c>
      <c r="E13" s="57">
        <f>E14+E15</f>
        <v>6.35</v>
      </c>
      <c r="F13" s="57"/>
    </row>
    <row r="14" ht="18.95" customHeight="true" spans="2:6">
      <c r="B14" s="52" t="s">
        <v>44</v>
      </c>
      <c r="C14" s="7" t="s">
        <v>45</v>
      </c>
      <c r="D14" s="57">
        <f t="shared" si="0"/>
        <v>4.23</v>
      </c>
      <c r="E14" s="57">
        <v>4.23</v>
      </c>
      <c r="F14" s="57"/>
    </row>
    <row r="15" ht="18.95" customHeight="true" spans="2:6">
      <c r="B15" s="52" t="s">
        <v>46</v>
      </c>
      <c r="C15" s="7" t="s">
        <v>47</v>
      </c>
      <c r="D15" s="57">
        <f t="shared" si="0"/>
        <v>2.12</v>
      </c>
      <c r="E15" s="57">
        <v>2.12</v>
      </c>
      <c r="F15" s="57"/>
    </row>
    <row r="16" ht="18.95" customHeight="true" spans="2:6">
      <c r="B16" s="50" t="s">
        <v>48</v>
      </c>
      <c r="C16" s="51" t="s">
        <v>18</v>
      </c>
      <c r="D16" s="57">
        <f t="shared" ref="D16:D23" si="1">E16+F16</f>
        <v>2.73</v>
      </c>
      <c r="E16" s="57">
        <f>E17</f>
        <v>2.73</v>
      </c>
      <c r="F16" s="57"/>
    </row>
    <row r="17" ht="18.95" customHeight="true" spans="2:6">
      <c r="B17" s="52" t="s">
        <v>49</v>
      </c>
      <c r="C17" s="7" t="s">
        <v>50</v>
      </c>
      <c r="D17" s="57">
        <f t="shared" si="1"/>
        <v>2.73</v>
      </c>
      <c r="E17" s="57">
        <f>E18+E19</f>
        <v>2.73</v>
      </c>
      <c r="F17" s="57"/>
    </row>
    <row r="18" ht="18.95" customHeight="true" spans="2:6">
      <c r="B18" s="52" t="s">
        <v>51</v>
      </c>
      <c r="C18" s="7" t="s">
        <v>52</v>
      </c>
      <c r="D18" s="57">
        <f t="shared" si="1"/>
        <v>2.25</v>
      </c>
      <c r="E18" s="57">
        <v>2.25</v>
      </c>
      <c r="F18" s="57"/>
    </row>
    <row r="19" ht="18.95" customHeight="true" spans="2:6">
      <c r="B19" s="52" t="s">
        <v>53</v>
      </c>
      <c r="C19" s="7" t="s">
        <v>54</v>
      </c>
      <c r="D19" s="57">
        <f t="shared" si="1"/>
        <v>0.48</v>
      </c>
      <c r="E19" s="57">
        <v>0.48</v>
      </c>
      <c r="F19" s="57"/>
    </row>
    <row r="20" ht="18.95" customHeight="true" spans="2:6">
      <c r="B20" s="50" t="s">
        <v>55</v>
      </c>
      <c r="C20" s="51" t="s">
        <v>19</v>
      </c>
      <c r="D20" s="57">
        <f t="shared" si="1"/>
        <v>3.18</v>
      </c>
      <c r="E20" s="57">
        <v>3.18</v>
      </c>
      <c r="F20" s="57"/>
    </row>
    <row r="21" ht="18.95" customHeight="true" spans="2:6">
      <c r="B21" s="52" t="s">
        <v>56</v>
      </c>
      <c r="C21" s="7" t="s">
        <v>57</v>
      </c>
      <c r="D21" s="57">
        <f t="shared" si="1"/>
        <v>3.18</v>
      </c>
      <c r="E21" s="57">
        <v>3.18</v>
      </c>
      <c r="F21" s="57"/>
    </row>
    <row r="22" ht="18.95" customHeight="true" spans="2:6">
      <c r="B22" s="52" t="s">
        <v>58</v>
      </c>
      <c r="C22" s="7" t="s">
        <v>59</v>
      </c>
      <c r="D22" s="57">
        <f t="shared" si="1"/>
        <v>3.18</v>
      </c>
      <c r="E22" s="57">
        <v>3.18</v>
      </c>
      <c r="F22" s="57"/>
    </row>
    <row r="23" ht="23.25" customHeight="true" spans="2:6">
      <c r="B23" s="58" t="s">
        <v>60</v>
      </c>
      <c r="C23" s="58"/>
      <c r="D23" s="58"/>
      <c r="E23" s="58"/>
      <c r="F23" s="58"/>
    </row>
  </sheetData>
  <mergeCells count="5">
    <mergeCell ref="B6:C6"/>
    <mergeCell ref="D6:F6"/>
    <mergeCell ref="B8:C8"/>
    <mergeCell ref="B23:F23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E18" sqref="E18"/>
    </sheetView>
  </sheetViews>
  <sheetFormatPr defaultColWidth="10" defaultRowHeight="13.5" outlineLevelCol="5"/>
  <cols>
    <col min="1" max="1" width="0.266666666666667" customWidth="true"/>
    <col min="2" max="2" width="12.75" customWidth="true"/>
    <col min="3" max="3" width="36.1" customWidth="true"/>
    <col min="4" max="4" width="17.1" customWidth="true"/>
    <col min="5" max="5" width="16.5583333333333" customWidth="true"/>
    <col min="6" max="6" width="17.5" customWidth="true"/>
  </cols>
  <sheetData>
    <row r="1" ht="18.1" customHeight="true" spans="1:6">
      <c r="A1" s="1"/>
      <c r="B1" s="56" t="s">
        <v>61</v>
      </c>
      <c r="C1" s="44"/>
      <c r="D1" s="44"/>
      <c r="E1" s="44"/>
      <c r="F1" s="44"/>
    </row>
    <row r="2" ht="16.35" customHeight="true" spans="2:6">
      <c r="B2" s="47" t="s">
        <v>62</v>
      </c>
      <c r="C2" s="47"/>
      <c r="D2" s="47"/>
      <c r="E2" s="47"/>
      <c r="F2" s="47"/>
    </row>
    <row r="3" ht="16.35" customHeight="true" spans="2:6">
      <c r="B3" s="47"/>
      <c r="C3" s="47"/>
      <c r="D3" s="47"/>
      <c r="E3" s="47"/>
      <c r="F3" s="47"/>
    </row>
    <row r="4" ht="16.35" customHeight="true" spans="2:6">
      <c r="B4" s="44"/>
      <c r="C4" s="44"/>
      <c r="D4" s="44"/>
      <c r="E4" s="44"/>
      <c r="F4" s="44"/>
    </row>
    <row r="5" ht="19.8" customHeight="true" spans="2:6">
      <c r="B5" s="44"/>
      <c r="C5" s="44"/>
      <c r="D5" s="44"/>
      <c r="E5" s="44"/>
      <c r="F5" s="20" t="s">
        <v>2</v>
      </c>
    </row>
    <row r="6" ht="36.2" customHeight="true" spans="2:6">
      <c r="B6" s="48" t="s">
        <v>63</v>
      </c>
      <c r="C6" s="48"/>
      <c r="D6" s="48" t="s">
        <v>64</v>
      </c>
      <c r="E6" s="48"/>
      <c r="F6" s="48"/>
    </row>
    <row r="7" ht="27.6" customHeight="true" spans="2:6">
      <c r="B7" s="48" t="s">
        <v>65</v>
      </c>
      <c r="C7" s="48" t="s">
        <v>32</v>
      </c>
      <c r="D7" s="48" t="s">
        <v>33</v>
      </c>
      <c r="E7" s="48" t="s">
        <v>66</v>
      </c>
      <c r="F7" s="48" t="s">
        <v>67</v>
      </c>
    </row>
    <row r="8" ht="19.8" customHeight="true" spans="2:6">
      <c r="B8" s="49" t="s">
        <v>7</v>
      </c>
      <c r="C8" s="49"/>
      <c r="D8" s="17">
        <f>E8+F8</f>
        <v>58.73</v>
      </c>
      <c r="E8" s="17">
        <f>E9+E18+E27</f>
        <v>58.73</v>
      </c>
      <c r="F8" s="17"/>
    </row>
    <row r="9" ht="19.8" customHeight="true" spans="2:6">
      <c r="B9" s="50" t="s">
        <v>68</v>
      </c>
      <c r="C9" s="51" t="s">
        <v>69</v>
      </c>
      <c r="D9" s="17">
        <f>E9+F9</f>
        <v>58.73</v>
      </c>
      <c r="E9" s="19">
        <f>SUM(E10:E17)</f>
        <v>58.73</v>
      </c>
      <c r="F9" s="19"/>
    </row>
    <row r="10" ht="18.95" customHeight="true" spans="2:6">
      <c r="B10" s="52" t="s">
        <v>70</v>
      </c>
      <c r="C10" s="7" t="s">
        <v>71</v>
      </c>
      <c r="D10" s="17">
        <f>E10+F10</f>
        <v>12.29</v>
      </c>
      <c r="E10" s="19">
        <v>12.29</v>
      </c>
      <c r="F10" s="19"/>
    </row>
    <row r="11" ht="18.95" customHeight="true" spans="2:6">
      <c r="B11" s="52" t="s">
        <v>72</v>
      </c>
      <c r="C11" s="7" t="s">
        <v>73</v>
      </c>
      <c r="D11" s="17">
        <f>E11+F11</f>
        <v>2.42</v>
      </c>
      <c r="E11" s="19">
        <v>2.42</v>
      </c>
      <c r="F11" s="19"/>
    </row>
    <row r="12" ht="18.95" customHeight="true" spans="2:6">
      <c r="B12" s="52" t="s">
        <v>74</v>
      </c>
      <c r="C12" s="7" t="s">
        <v>75</v>
      </c>
      <c r="D12" s="17">
        <f t="shared" ref="D12:D29" si="0">E12+F12</f>
        <v>31.76</v>
      </c>
      <c r="E12" s="19">
        <f>11.76+20</f>
        <v>31.76</v>
      </c>
      <c r="F12" s="19"/>
    </row>
    <row r="13" ht="18.95" customHeight="true" spans="2:6">
      <c r="B13" s="52" t="s">
        <v>76</v>
      </c>
      <c r="C13" s="7" t="s">
        <v>77</v>
      </c>
      <c r="D13" s="17">
        <f t="shared" si="0"/>
        <v>4.23</v>
      </c>
      <c r="E13" s="19">
        <v>4.23</v>
      </c>
      <c r="F13" s="19"/>
    </row>
    <row r="14" ht="18.95" customHeight="true" spans="2:6">
      <c r="B14" s="52" t="s">
        <v>78</v>
      </c>
      <c r="C14" s="7" t="s">
        <v>79</v>
      </c>
      <c r="D14" s="17">
        <f t="shared" si="0"/>
        <v>2.12</v>
      </c>
      <c r="E14" s="19">
        <v>2.12</v>
      </c>
      <c r="F14" s="19"/>
    </row>
    <row r="15" ht="18.95" customHeight="true" spans="2:6">
      <c r="B15" s="52" t="s">
        <v>80</v>
      </c>
      <c r="C15" s="7" t="s">
        <v>81</v>
      </c>
      <c r="D15" s="17">
        <f t="shared" si="0"/>
        <v>2.25</v>
      </c>
      <c r="E15" s="19">
        <v>2.25</v>
      </c>
      <c r="F15" s="19"/>
    </row>
    <row r="16" ht="18.95" customHeight="true" spans="2:6">
      <c r="B16" s="52" t="s">
        <v>82</v>
      </c>
      <c r="C16" s="7" t="s">
        <v>83</v>
      </c>
      <c r="D16" s="17">
        <f t="shared" si="0"/>
        <v>0.48</v>
      </c>
      <c r="E16" s="19">
        <v>0.48</v>
      </c>
      <c r="F16" s="19"/>
    </row>
    <row r="17" ht="18.95" customHeight="true" spans="2:6">
      <c r="B17" s="52" t="s">
        <v>84</v>
      </c>
      <c r="C17" s="7" t="s">
        <v>85</v>
      </c>
      <c r="D17" s="17">
        <f t="shared" si="0"/>
        <v>3.18</v>
      </c>
      <c r="E17" s="19">
        <v>3.18</v>
      </c>
      <c r="F17" s="19"/>
    </row>
    <row r="18" ht="19.8" customHeight="true" spans="2:6">
      <c r="B18" s="50" t="s">
        <v>86</v>
      </c>
      <c r="C18" s="51" t="s">
        <v>87</v>
      </c>
      <c r="D18" s="17">
        <f t="shared" si="0"/>
        <v>0</v>
      </c>
      <c r="E18" s="19"/>
      <c r="F18" s="19"/>
    </row>
    <row r="19" ht="18.95" customHeight="true" spans="2:6">
      <c r="B19" s="52" t="s">
        <v>88</v>
      </c>
      <c r="C19" s="7" t="s">
        <v>89</v>
      </c>
      <c r="D19" s="17">
        <f t="shared" si="0"/>
        <v>0</v>
      </c>
      <c r="E19" s="19"/>
      <c r="F19" s="19"/>
    </row>
    <row r="20" ht="18.95" customHeight="true" spans="2:6">
      <c r="B20" s="52" t="s">
        <v>90</v>
      </c>
      <c r="C20" s="7" t="s">
        <v>91</v>
      </c>
      <c r="D20" s="17">
        <f t="shared" si="0"/>
        <v>0</v>
      </c>
      <c r="E20" s="19"/>
      <c r="F20" s="19"/>
    </row>
    <row r="21" ht="18.95" customHeight="true" spans="2:6">
      <c r="B21" s="52" t="s">
        <v>92</v>
      </c>
      <c r="C21" s="7" t="s">
        <v>93</v>
      </c>
      <c r="D21" s="17">
        <f t="shared" si="0"/>
        <v>0</v>
      </c>
      <c r="E21" s="19"/>
      <c r="F21" s="19"/>
    </row>
    <row r="22" ht="18.95" customHeight="true" spans="2:6">
      <c r="B22" s="52" t="s">
        <v>94</v>
      </c>
      <c r="C22" s="7" t="s">
        <v>95</v>
      </c>
      <c r="D22" s="17">
        <f t="shared" si="0"/>
        <v>0</v>
      </c>
      <c r="E22" s="19"/>
      <c r="F22" s="19"/>
    </row>
    <row r="23" ht="18.95" customHeight="true" spans="2:6">
      <c r="B23" s="52" t="s">
        <v>96</v>
      </c>
      <c r="C23" s="7" t="s">
        <v>97</v>
      </c>
      <c r="D23" s="17">
        <f t="shared" si="0"/>
        <v>0</v>
      </c>
      <c r="E23" s="19"/>
      <c r="F23" s="19"/>
    </row>
    <row r="24" ht="18.95" customHeight="true" spans="2:6">
      <c r="B24" s="52" t="s">
        <v>98</v>
      </c>
      <c r="C24" s="7" t="s">
        <v>99</v>
      </c>
      <c r="D24" s="17">
        <f t="shared" si="0"/>
        <v>0</v>
      </c>
      <c r="E24" s="19"/>
      <c r="F24" s="19"/>
    </row>
    <row r="25" ht="18.95" customHeight="true" spans="2:6">
      <c r="B25" s="52" t="s">
        <v>100</v>
      </c>
      <c r="C25" s="7" t="s">
        <v>101</v>
      </c>
      <c r="D25" s="17">
        <f t="shared" si="0"/>
        <v>0</v>
      </c>
      <c r="E25" s="19"/>
      <c r="F25" s="19"/>
    </row>
    <row r="26" ht="18.95" customHeight="true" spans="2:6">
      <c r="B26" s="52" t="s">
        <v>102</v>
      </c>
      <c r="C26" s="7" t="s">
        <v>103</v>
      </c>
      <c r="D26" s="17">
        <f t="shared" si="0"/>
        <v>0</v>
      </c>
      <c r="E26" s="19"/>
      <c r="F26" s="19"/>
    </row>
    <row r="27" ht="19.8" customHeight="true" spans="2:6">
      <c r="B27" s="50" t="s">
        <v>104</v>
      </c>
      <c r="C27" s="51" t="s">
        <v>105</v>
      </c>
      <c r="D27" s="17">
        <f t="shared" si="0"/>
        <v>0</v>
      </c>
      <c r="E27" s="19"/>
      <c r="F27" s="19"/>
    </row>
    <row r="28" ht="18.95" customHeight="true" spans="2:6">
      <c r="B28" s="52" t="s">
        <v>106</v>
      </c>
      <c r="C28" s="7" t="s">
        <v>107</v>
      </c>
      <c r="D28" s="17">
        <f t="shared" si="0"/>
        <v>0</v>
      </c>
      <c r="E28" s="19"/>
      <c r="F28" s="19"/>
    </row>
    <row r="29" ht="18.95" customHeight="true" spans="2:6">
      <c r="B29" s="52" t="s">
        <v>108</v>
      </c>
      <c r="C29" s="7" t="s">
        <v>109</v>
      </c>
      <c r="D29" s="17">
        <f t="shared" si="0"/>
        <v>0</v>
      </c>
      <c r="E29" s="19"/>
      <c r="F29" s="19"/>
    </row>
  </sheetData>
  <mergeCells count="4">
    <mergeCell ref="B6:C6"/>
    <mergeCell ref="D6:F6"/>
    <mergeCell ref="B8:C8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16" sqref="F16"/>
    </sheetView>
  </sheetViews>
  <sheetFormatPr defaultColWidth="10" defaultRowHeight="13.5" outlineLevelCol="6"/>
  <cols>
    <col min="1" max="1" width="0.408333333333333" customWidth="true"/>
    <col min="2" max="2" width="20.625" customWidth="true"/>
    <col min="3" max="3" width="19.4083333333333" customWidth="true"/>
    <col min="4" max="4" width="16.5583333333333" customWidth="true"/>
    <col min="5" max="5" width="18.8666666666667" customWidth="true"/>
    <col min="6" max="6" width="17.775" customWidth="true"/>
    <col min="7" max="7" width="17.2333333333333" customWidth="true"/>
  </cols>
  <sheetData>
    <row r="1" ht="16.35" customHeight="true" spans="1:2">
      <c r="A1" s="1"/>
      <c r="B1" s="2" t="s">
        <v>110</v>
      </c>
    </row>
    <row r="2" ht="16.35" customHeight="true" spans="2:7">
      <c r="B2" s="53" t="s">
        <v>111</v>
      </c>
      <c r="C2" s="53"/>
      <c r="D2" s="53"/>
      <c r="E2" s="53"/>
      <c r="F2" s="53"/>
      <c r="G2" s="53"/>
    </row>
    <row r="3" ht="16.35" customHeight="true" spans="2:7">
      <c r="B3" s="53"/>
      <c r="C3" s="53"/>
      <c r="D3" s="53"/>
      <c r="E3" s="53"/>
      <c r="F3" s="53"/>
      <c r="G3" s="53"/>
    </row>
    <row r="4" ht="16.35" customHeight="true" spans="2:7">
      <c r="B4" s="53"/>
      <c r="C4" s="53"/>
      <c r="D4" s="53"/>
      <c r="E4" s="53"/>
      <c r="F4" s="53"/>
      <c r="G4" s="53"/>
    </row>
    <row r="5" ht="20.7" customHeight="true" spans="7:7">
      <c r="G5" s="20" t="s">
        <v>2</v>
      </c>
    </row>
    <row r="6" ht="38.8" customHeight="true" spans="2:7">
      <c r="B6" s="54" t="s">
        <v>30</v>
      </c>
      <c r="C6" s="54"/>
      <c r="D6" s="54"/>
      <c r="E6" s="54"/>
      <c r="F6" s="54"/>
      <c r="G6" s="54"/>
    </row>
    <row r="7" ht="36.2" customHeight="true" spans="2:7">
      <c r="B7" s="54" t="s">
        <v>7</v>
      </c>
      <c r="C7" s="54" t="s">
        <v>112</v>
      </c>
      <c r="D7" s="54" t="s">
        <v>113</v>
      </c>
      <c r="E7" s="54"/>
      <c r="F7" s="54"/>
      <c r="G7" s="54" t="s">
        <v>114</v>
      </c>
    </row>
    <row r="8" ht="36.2" customHeight="true" spans="2:7">
      <c r="B8" s="54"/>
      <c r="C8" s="54"/>
      <c r="D8" s="54" t="s">
        <v>115</v>
      </c>
      <c r="E8" s="54" t="s">
        <v>116</v>
      </c>
      <c r="F8" s="54" t="s">
        <v>117</v>
      </c>
      <c r="G8" s="54"/>
    </row>
    <row r="9" ht="25.85" customHeight="true" spans="2:7">
      <c r="B9" s="55">
        <v>0</v>
      </c>
      <c r="C9" s="55"/>
      <c r="D9" s="55">
        <v>0</v>
      </c>
      <c r="E9" s="55"/>
      <c r="F9" s="55">
        <v>0</v>
      </c>
      <c r="G9" s="55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true"/>
    <col min="2" max="2" width="11.5333333333333" customWidth="true"/>
    <col min="3" max="3" width="36.5" customWidth="true"/>
    <col min="4" max="4" width="15.3333333333333" customWidth="true"/>
    <col min="5" max="5" width="14.7916666666667" customWidth="true"/>
    <col min="6" max="6" width="15.3333333333333" customWidth="true"/>
  </cols>
  <sheetData>
    <row r="1" ht="16.35" customHeight="true" spans="1:6">
      <c r="A1" s="1"/>
      <c r="B1" s="46" t="s">
        <v>118</v>
      </c>
      <c r="C1" s="44"/>
      <c r="D1" s="44"/>
      <c r="E1" s="44"/>
      <c r="F1" s="44"/>
    </row>
    <row r="2" ht="25" customHeight="true" spans="2:6">
      <c r="B2" s="47" t="s">
        <v>119</v>
      </c>
      <c r="C2" s="47"/>
      <c r="D2" s="47"/>
      <c r="E2" s="47"/>
      <c r="F2" s="47"/>
    </row>
    <row r="3" ht="26.7" customHeight="true" spans="2:6">
      <c r="B3" s="47"/>
      <c r="C3" s="47"/>
      <c r="D3" s="47"/>
      <c r="E3" s="47"/>
      <c r="F3" s="47"/>
    </row>
    <row r="4" ht="16.35" customHeight="true" spans="2:6">
      <c r="B4" s="44"/>
      <c r="C4" s="44"/>
      <c r="D4" s="44"/>
      <c r="E4" s="44"/>
      <c r="F4" s="44"/>
    </row>
    <row r="5" ht="21.55" customHeight="true" spans="2:6">
      <c r="B5" s="44"/>
      <c r="C5" s="44"/>
      <c r="D5" s="44"/>
      <c r="E5" s="44"/>
      <c r="F5" s="20" t="s">
        <v>2</v>
      </c>
    </row>
    <row r="6" ht="33.6" customHeight="true" spans="2:6">
      <c r="B6" s="48" t="s">
        <v>31</v>
      </c>
      <c r="C6" s="48" t="s">
        <v>32</v>
      </c>
      <c r="D6" s="48" t="s">
        <v>120</v>
      </c>
      <c r="E6" s="48"/>
      <c r="F6" s="48"/>
    </row>
    <row r="7" ht="31.05" customHeight="true" spans="2:6">
      <c r="B7" s="48"/>
      <c r="C7" s="48"/>
      <c r="D7" s="48" t="s">
        <v>33</v>
      </c>
      <c r="E7" s="48" t="s">
        <v>34</v>
      </c>
      <c r="F7" s="48" t="s">
        <v>35</v>
      </c>
    </row>
    <row r="8" ht="20.7" customHeight="true" spans="2:6">
      <c r="B8" s="49" t="s">
        <v>7</v>
      </c>
      <c r="C8" s="49"/>
      <c r="D8" s="17"/>
      <c r="E8" s="17"/>
      <c r="F8" s="17"/>
    </row>
    <row r="9" ht="16.35" customHeight="true" spans="2:6">
      <c r="B9" s="50"/>
      <c r="C9" s="51"/>
      <c r="D9" s="19"/>
      <c r="E9" s="19"/>
      <c r="F9" s="19"/>
    </row>
    <row r="10" ht="16.35" customHeight="true" spans="2:6">
      <c r="B10" s="52" t="s">
        <v>121</v>
      </c>
      <c r="C10" s="7" t="s">
        <v>121</v>
      </c>
      <c r="D10" s="19"/>
      <c r="E10" s="19"/>
      <c r="F10" s="19"/>
    </row>
    <row r="11" ht="16.35" customHeight="true" spans="2:6">
      <c r="B11" s="52" t="s">
        <v>122</v>
      </c>
      <c r="C11" s="7" t="s">
        <v>122</v>
      </c>
      <c r="D11" s="19"/>
      <c r="E11" s="19"/>
      <c r="F11" s="19"/>
    </row>
    <row r="12" ht="16.35" customHeight="true" spans="2:6">
      <c r="B12" s="1" t="s">
        <v>123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E21" sqref="E21"/>
    </sheetView>
  </sheetViews>
  <sheetFormatPr defaultColWidth="10" defaultRowHeight="13.5" outlineLevelCol="5"/>
  <cols>
    <col min="1" max="1" width="0.816666666666667" customWidth="true"/>
    <col min="2" max="2" width="0.133333333333333" customWidth="true"/>
    <col min="3" max="3" width="26.0583333333333" customWidth="true"/>
    <col min="4" max="4" width="16.825" customWidth="true"/>
    <col min="5" max="5" width="26.6" customWidth="true"/>
    <col min="6" max="6" width="17.3666666666667" customWidth="true"/>
    <col min="7" max="8" width="9.76666666666667" customWidth="true"/>
  </cols>
  <sheetData>
    <row r="1" ht="16.35" customHeight="true" spans="1:3">
      <c r="A1" s="1"/>
      <c r="C1" s="2" t="s">
        <v>124</v>
      </c>
    </row>
    <row r="2" ht="16.35" customHeight="true" spans="3:6">
      <c r="C2" s="3" t="s">
        <v>125</v>
      </c>
      <c r="D2" s="3"/>
      <c r="E2" s="3"/>
      <c r="F2" s="3"/>
    </row>
    <row r="3" ht="16.35" customHeight="true" spans="3:6">
      <c r="C3" s="3"/>
      <c r="D3" s="3"/>
      <c r="E3" s="3"/>
      <c r="F3" s="3"/>
    </row>
    <row r="4" ht="16.35" customHeight="true"/>
    <row r="5" ht="23.25" customHeight="true" spans="6:6">
      <c r="F5" s="45" t="s">
        <v>2</v>
      </c>
    </row>
    <row r="6" ht="34.5" customHeight="true" spans="3:6">
      <c r="C6" s="41" t="s">
        <v>3</v>
      </c>
      <c r="D6" s="41"/>
      <c r="E6" s="41" t="s">
        <v>4</v>
      </c>
      <c r="F6" s="41"/>
    </row>
    <row r="7" ht="32.75" customHeight="true" spans="3:6">
      <c r="C7" s="41" t="s">
        <v>5</v>
      </c>
      <c r="D7" s="41" t="s">
        <v>6</v>
      </c>
      <c r="E7" s="41" t="s">
        <v>5</v>
      </c>
      <c r="F7" s="41" t="s">
        <v>6</v>
      </c>
    </row>
    <row r="8" ht="25" customHeight="true" spans="3:6">
      <c r="C8" s="42" t="s">
        <v>7</v>
      </c>
      <c r="D8" s="43">
        <v>48.73</v>
      </c>
      <c r="E8" s="42" t="s">
        <v>7</v>
      </c>
      <c r="F8" s="43">
        <f>F9+F10+F11+F12</f>
        <v>58.73</v>
      </c>
    </row>
    <row r="9" ht="20.7" customHeight="true" spans="2:6">
      <c r="B9" s="44" t="s">
        <v>126</v>
      </c>
      <c r="C9" s="25" t="s">
        <v>13</v>
      </c>
      <c r="D9" s="43">
        <v>48.73</v>
      </c>
      <c r="E9" s="25" t="s">
        <v>14</v>
      </c>
      <c r="F9" s="43">
        <v>46.47</v>
      </c>
    </row>
    <row r="10" ht="20.7" customHeight="true" spans="2:6">
      <c r="B10" s="44"/>
      <c r="C10" s="25" t="s">
        <v>15</v>
      </c>
      <c r="D10" s="43"/>
      <c r="E10" s="25" t="s">
        <v>16</v>
      </c>
      <c r="F10" s="43">
        <v>6.35</v>
      </c>
    </row>
    <row r="11" ht="20.7" customHeight="true" spans="2:6">
      <c r="B11" s="44"/>
      <c r="C11" s="25" t="s">
        <v>17</v>
      </c>
      <c r="D11" s="43"/>
      <c r="E11" s="25" t="s">
        <v>18</v>
      </c>
      <c r="F11" s="43">
        <v>2.73</v>
      </c>
    </row>
    <row r="12" ht="20.7" customHeight="true" spans="2:6">
      <c r="B12" s="44"/>
      <c r="C12" s="25" t="s">
        <v>127</v>
      </c>
      <c r="D12" s="43"/>
      <c r="E12" s="25" t="s">
        <v>19</v>
      </c>
      <c r="F12" s="43">
        <v>3.18</v>
      </c>
    </row>
    <row r="13" ht="20.7" customHeight="true" spans="2:6">
      <c r="B13" s="44"/>
      <c r="C13" s="25" t="s">
        <v>128</v>
      </c>
      <c r="D13" s="43"/>
      <c r="E13" s="25"/>
      <c r="F13" s="43"/>
    </row>
    <row r="14" ht="20.7" customHeight="true" spans="2:6">
      <c r="B14" s="44"/>
      <c r="C14" s="25" t="s">
        <v>129</v>
      </c>
      <c r="D14" s="43"/>
      <c r="E14" s="25"/>
      <c r="F14" s="43"/>
    </row>
    <row r="15" ht="20.7" customHeight="true" spans="2:6">
      <c r="B15" s="44"/>
      <c r="C15" s="25" t="s">
        <v>130</v>
      </c>
      <c r="D15" s="43"/>
      <c r="E15" s="25"/>
      <c r="F15" s="43"/>
    </row>
    <row r="16" ht="20.7" customHeight="true" spans="2:6">
      <c r="B16" s="44"/>
      <c r="C16" s="25" t="s">
        <v>131</v>
      </c>
      <c r="D16" s="43"/>
      <c r="E16" s="25"/>
      <c r="F16" s="43"/>
    </row>
    <row r="17" ht="20.7" customHeight="true" spans="2:6">
      <c r="B17" s="44"/>
      <c r="C17" s="25" t="s">
        <v>132</v>
      </c>
      <c r="D17" s="43"/>
      <c r="E17" s="25"/>
      <c r="F17" s="43"/>
    </row>
    <row r="18" ht="14.25" spans="3:6">
      <c r="C18" s="25" t="s">
        <v>133</v>
      </c>
      <c r="D18" s="43">
        <f>SUM(D8)</f>
        <v>48.73</v>
      </c>
      <c r="E18" s="25" t="s">
        <v>134</v>
      </c>
      <c r="F18" s="43">
        <f>F8</f>
        <v>58.73</v>
      </c>
    </row>
    <row r="19" ht="14.25" spans="3:6">
      <c r="C19" s="25" t="s">
        <v>135</v>
      </c>
      <c r="D19" s="43"/>
      <c r="E19" s="25" t="s">
        <v>136</v>
      </c>
      <c r="F19" s="43"/>
    </row>
    <row r="20" ht="15.75" spans="3:6">
      <c r="C20" s="25" t="s">
        <v>137</v>
      </c>
      <c r="D20" s="43">
        <v>10</v>
      </c>
      <c r="E20" s="25"/>
      <c r="F20" s="43"/>
    </row>
    <row r="21" ht="14.25" spans="3:6">
      <c r="C21" s="25" t="s">
        <v>138</v>
      </c>
      <c r="D21" s="43">
        <f>D18+D19+D20</f>
        <v>58.73</v>
      </c>
      <c r="E21" s="25" t="s">
        <v>139</v>
      </c>
      <c r="F21" s="43">
        <f>F18</f>
        <v>58.73</v>
      </c>
    </row>
  </sheetData>
  <mergeCells count="3">
    <mergeCell ref="C6:D6"/>
    <mergeCell ref="E6:F6"/>
    <mergeCell ref="C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N6" sqref="N6:N7"/>
    </sheetView>
  </sheetViews>
  <sheetFormatPr defaultColWidth="10" defaultRowHeight="13.5"/>
  <cols>
    <col min="1" max="1" width="0.408333333333333" customWidth="true"/>
    <col min="2" max="2" width="10.0416666666667" customWidth="true"/>
    <col min="3" max="3" width="25.625" customWidth="true"/>
    <col min="4" max="4" width="11.5333333333333" customWidth="true"/>
    <col min="5" max="5" width="9.75" customWidth="true"/>
    <col min="6" max="6" width="9.76666666666667" customWidth="true"/>
    <col min="7" max="7" width="9.75" customWidth="true"/>
    <col min="8" max="8" width="10" customWidth="true"/>
    <col min="9" max="9" width="9.375" customWidth="true"/>
    <col min="10" max="10" width="9.25" customWidth="true"/>
    <col min="11" max="11" width="10" customWidth="true"/>
    <col min="12" max="12" width="7.5" customWidth="true"/>
    <col min="13" max="13" width="7.625" customWidth="true"/>
    <col min="14" max="14" width="8.375" customWidth="true"/>
  </cols>
  <sheetData>
    <row r="1" ht="16.35" customHeight="true" spans="1:2">
      <c r="A1" s="1"/>
      <c r="B1" s="2" t="s">
        <v>140</v>
      </c>
    </row>
    <row r="2" ht="16.35" customHeight="true" spans="2:14">
      <c r="B2" s="3" t="s">
        <v>141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6.35" customHeight="true" spans="2:1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6.35" customHeight="true"/>
    <row r="5" ht="22.4" customHeight="true" spans="14:14">
      <c r="N5" s="20" t="s">
        <v>2</v>
      </c>
    </row>
    <row r="6" ht="36.2" customHeight="true" spans="2:14">
      <c r="B6" s="30" t="s">
        <v>142</v>
      </c>
      <c r="C6" s="30"/>
      <c r="D6" s="30" t="s">
        <v>33</v>
      </c>
      <c r="E6" s="38" t="s">
        <v>143</v>
      </c>
      <c r="F6" s="39" t="s">
        <v>144</v>
      </c>
      <c r="G6" s="39" t="s">
        <v>145</v>
      </c>
      <c r="H6" s="39" t="s">
        <v>146</v>
      </c>
      <c r="I6" s="39" t="s">
        <v>147</v>
      </c>
      <c r="J6" s="39" t="s">
        <v>148</v>
      </c>
      <c r="K6" s="39" t="s">
        <v>149</v>
      </c>
      <c r="L6" s="39" t="s">
        <v>150</v>
      </c>
      <c r="M6" s="39" t="s">
        <v>151</v>
      </c>
      <c r="N6" s="39" t="s">
        <v>152</v>
      </c>
    </row>
    <row r="7" ht="30.15" customHeight="true" spans="2:14">
      <c r="B7" s="30" t="s">
        <v>65</v>
      </c>
      <c r="C7" s="30" t="s">
        <v>32</v>
      </c>
      <c r="D7" s="30"/>
      <c r="E7" s="40"/>
      <c r="F7" s="39"/>
      <c r="G7" s="39"/>
      <c r="H7" s="39"/>
      <c r="I7" s="39"/>
      <c r="J7" s="39"/>
      <c r="K7" s="39"/>
      <c r="L7" s="39"/>
      <c r="M7" s="39"/>
      <c r="N7" s="39"/>
    </row>
    <row r="8" ht="20.7" customHeight="true" spans="2:14">
      <c r="B8" s="31" t="s">
        <v>7</v>
      </c>
      <c r="C8" s="31"/>
      <c r="D8" s="32">
        <f>E8+F8</f>
        <v>58.73</v>
      </c>
      <c r="E8" s="32">
        <v>10</v>
      </c>
      <c r="F8" s="32">
        <f>F9+F12+F16+F20</f>
        <v>48.73</v>
      </c>
      <c r="G8" s="32"/>
      <c r="H8" s="32"/>
      <c r="I8" s="32"/>
      <c r="J8" s="32"/>
      <c r="K8" s="32"/>
      <c r="L8" s="32"/>
      <c r="M8" s="32"/>
      <c r="N8" s="32"/>
    </row>
    <row r="9" ht="20.7" customHeight="true" spans="2:14">
      <c r="B9" s="33" t="s">
        <v>36</v>
      </c>
      <c r="C9" s="34" t="s">
        <v>14</v>
      </c>
      <c r="D9" s="35">
        <f>E9+F9</f>
        <v>46.47</v>
      </c>
      <c r="E9" s="35">
        <v>10</v>
      </c>
      <c r="F9" s="35">
        <f>F10</f>
        <v>36.47</v>
      </c>
      <c r="G9" s="35"/>
      <c r="H9" s="35"/>
      <c r="I9" s="35"/>
      <c r="J9" s="35"/>
      <c r="K9" s="35"/>
      <c r="L9" s="35"/>
      <c r="M9" s="35"/>
      <c r="N9" s="35"/>
    </row>
    <row r="10" ht="18" customHeight="true" spans="2:14">
      <c r="B10" s="36" t="s">
        <v>153</v>
      </c>
      <c r="C10" s="37" t="s">
        <v>154</v>
      </c>
      <c r="D10" s="35">
        <f t="shared" ref="D10:D22" si="0">E10+F10</f>
        <v>46.47</v>
      </c>
      <c r="E10" s="35">
        <v>10</v>
      </c>
      <c r="F10" s="35">
        <f>F11</f>
        <v>36.47</v>
      </c>
      <c r="G10" s="35"/>
      <c r="H10" s="35"/>
      <c r="I10" s="35"/>
      <c r="J10" s="35"/>
      <c r="K10" s="35"/>
      <c r="L10" s="35"/>
      <c r="M10" s="35"/>
      <c r="N10" s="35"/>
    </row>
    <row r="11" ht="19.8" customHeight="true" spans="2:14">
      <c r="B11" s="36" t="s">
        <v>155</v>
      </c>
      <c r="C11" s="37" t="s">
        <v>156</v>
      </c>
      <c r="D11" s="35">
        <f t="shared" si="0"/>
        <v>46.47</v>
      </c>
      <c r="E11" s="35">
        <v>10</v>
      </c>
      <c r="F11" s="35">
        <v>36.47</v>
      </c>
      <c r="G11" s="35"/>
      <c r="H11" s="35"/>
      <c r="I11" s="35"/>
      <c r="J11" s="35"/>
      <c r="K11" s="35"/>
      <c r="L11" s="35"/>
      <c r="M11" s="35"/>
      <c r="N11" s="35"/>
    </row>
    <row r="12" ht="19.8" customHeight="true" spans="2:14">
      <c r="B12" s="36" t="s">
        <v>41</v>
      </c>
      <c r="C12" s="37" t="s">
        <v>16</v>
      </c>
      <c r="D12" s="35">
        <f t="shared" si="0"/>
        <v>6.35</v>
      </c>
      <c r="E12" s="35"/>
      <c r="F12" s="35">
        <v>6.35</v>
      </c>
      <c r="G12" s="35"/>
      <c r="H12" s="35"/>
      <c r="I12" s="35"/>
      <c r="J12" s="35"/>
      <c r="K12" s="35"/>
      <c r="L12" s="35"/>
      <c r="M12" s="35"/>
      <c r="N12" s="35"/>
    </row>
    <row r="13" ht="18.1" customHeight="true" spans="2:14">
      <c r="B13" s="36" t="s">
        <v>157</v>
      </c>
      <c r="C13" s="37" t="s">
        <v>158</v>
      </c>
      <c r="D13" s="35">
        <f t="shared" si="0"/>
        <v>6.35</v>
      </c>
      <c r="E13" s="35"/>
      <c r="F13" s="35">
        <v>6.35</v>
      </c>
      <c r="G13" s="35"/>
      <c r="H13" s="35"/>
      <c r="I13" s="35"/>
      <c r="J13" s="35"/>
      <c r="K13" s="35"/>
      <c r="L13" s="35"/>
      <c r="M13" s="35"/>
      <c r="N13" s="35"/>
    </row>
    <row r="14" ht="19.8" customHeight="true" spans="2:14">
      <c r="B14" s="36" t="s">
        <v>159</v>
      </c>
      <c r="C14" s="37" t="s">
        <v>160</v>
      </c>
      <c r="D14" s="35">
        <f t="shared" si="0"/>
        <v>4.23</v>
      </c>
      <c r="E14" s="35"/>
      <c r="F14" s="35">
        <v>4.23</v>
      </c>
      <c r="G14" s="35"/>
      <c r="H14" s="35"/>
      <c r="I14" s="35"/>
      <c r="J14" s="35"/>
      <c r="K14" s="35"/>
      <c r="L14" s="35"/>
      <c r="M14" s="35"/>
      <c r="N14" s="35"/>
    </row>
    <row r="15" ht="20.7" customHeight="true" spans="2:14">
      <c r="B15" s="33" t="s">
        <v>161</v>
      </c>
      <c r="C15" s="34" t="s">
        <v>162</v>
      </c>
      <c r="D15" s="35">
        <f t="shared" si="0"/>
        <v>2.12</v>
      </c>
      <c r="E15" s="35"/>
      <c r="F15" s="35">
        <v>2.12</v>
      </c>
      <c r="G15" s="35"/>
      <c r="H15" s="35"/>
      <c r="I15" s="35"/>
      <c r="J15" s="35"/>
      <c r="K15" s="35"/>
      <c r="L15" s="35"/>
      <c r="M15" s="35"/>
      <c r="N15" s="35"/>
    </row>
    <row r="16" ht="18.1" customHeight="true" spans="2:14">
      <c r="B16" s="36" t="s">
        <v>48</v>
      </c>
      <c r="C16" s="37" t="s">
        <v>18</v>
      </c>
      <c r="D16" s="35">
        <f t="shared" si="0"/>
        <v>2.73</v>
      </c>
      <c r="E16" s="35"/>
      <c r="F16" s="35">
        <v>2.73</v>
      </c>
      <c r="G16" s="35"/>
      <c r="H16" s="35"/>
      <c r="I16" s="35"/>
      <c r="J16" s="35"/>
      <c r="K16" s="35"/>
      <c r="L16" s="35"/>
      <c r="M16" s="35"/>
      <c r="N16" s="35"/>
    </row>
    <row r="17" ht="19.8" customHeight="true" spans="2:14">
      <c r="B17" s="36" t="s">
        <v>163</v>
      </c>
      <c r="C17" s="37" t="s">
        <v>164</v>
      </c>
      <c r="D17" s="35">
        <f t="shared" si="0"/>
        <v>2.73</v>
      </c>
      <c r="E17" s="35"/>
      <c r="F17" s="35">
        <v>2.73</v>
      </c>
      <c r="G17" s="35"/>
      <c r="H17" s="35"/>
      <c r="I17" s="35"/>
      <c r="J17" s="35"/>
      <c r="K17" s="35"/>
      <c r="L17" s="35"/>
      <c r="M17" s="35"/>
      <c r="N17" s="35"/>
    </row>
    <row r="18" ht="19.8" customHeight="true" spans="2:14">
      <c r="B18" s="36" t="s">
        <v>165</v>
      </c>
      <c r="C18" s="37" t="s">
        <v>166</v>
      </c>
      <c r="D18" s="35">
        <f t="shared" si="0"/>
        <v>2.25</v>
      </c>
      <c r="E18" s="35"/>
      <c r="F18" s="35">
        <v>2.25</v>
      </c>
      <c r="G18" s="35"/>
      <c r="H18" s="35"/>
      <c r="I18" s="35"/>
      <c r="J18" s="35"/>
      <c r="K18" s="35"/>
      <c r="L18" s="35"/>
      <c r="M18" s="35"/>
      <c r="N18" s="35"/>
    </row>
    <row r="19" ht="19.8" customHeight="true" spans="2:14">
      <c r="B19" s="36" t="s">
        <v>167</v>
      </c>
      <c r="C19" s="37" t="s">
        <v>168</v>
      </c>
      <c r="D19" s="35">
        <f t="shared" si="0"/>
        <v>0.48</v>
      </c>
      <c r="E19" s="35"/>
      <c r="F19" s="35">
        <v>0.48</v>
      </c>
      <c r="G19" s="35"/>
      <c r="H19" s="35"/>
      <c r="I19" s="35"/>
      <c r="J19" s="35"/>
      <c r="K19" s="35"/>
      <c r="L19" s="35"/>
      <c r="M19" s="35"/>
      <c r="N19" s="35"/>
    </row>
    <row r="20" ht="20.7" customHeight="true" spans="2:14">
      <c r="B20" s="33" t="s">
        <v>55</v>
      </c>
      <c r="C20" s="34" t="s">
        <v>19</v>
      </c>
      <c r="D20" s="35">
        <f t="shared" si="0"/>
        <v>3.18</v>
      </c>
      <c r="E20" s="35"/>
      <c r="F20" s="35">
        <v>3.18</v>
      </c>
      <c r="G20" s="35"/>
      <c r="H20" s="35"/>
      <c r="I20" s="35"/>
      <c r="J20" s="35"/>
      <c r="K20" s="35"/>
      <c r="L20" s="35"/>
      <c r="M20" s="35"/>
      <c r="N20" s="35"/>
    </row>
    <row r="21" ht="18.1" customHeight="true" spans="2:14">
      <c r="B21" s="36" t="s">
        <v>169</v>
      </c>
      <c r="C21" s="37" t="s">
        <v>170</v>
      </c>
      <c r="D21" s="35">
        <f t="shared" si="0"/>
        <v>3.18</v>
      </c>
      <c r="E21" s="35"/>
      <c r="F21" s="35">
        <v>3.18</v>
      </c>
      <c r="G21" s="35"/>
      <c r="H21" s="35"/>
      <c r="I21" s="35"/>
      <c r="J21" s="35"/>
      <c r="K21" s="35"/>
      <c r="L21" s="35"/>
      <c r="M21" s="35"/>
      <c r="N21" s="35"/>
    </row>
    <row r="22" ht="19.8" customHeight="true" spans="2:14">
      <c r="B22" s="36" t="s">
        <v>171</v>
      </c>
      <c r="C22" s="37" t="s">
        <v>172</v>
      </c>
      <c r="D22" s="35">
        <f t="shared" si="0"/>
        <v>3.18</v>
      </c>
      <c r="E22" s="35"/>
      <c r="F22" s="35">
        <v>3.18</v>
      </c>
      <c r="G22" s="35"/>
      <c r="H22" s="35"/>
      <c r="I22" s="35"/>
      <c r="J22" s="35"/>
      <c r="K22" s="35"/>
      <c r="L22" s="35"/>
      <c r="M22" s="35"/>
      <c r="N22" s="35"/>
    </row>
  </sheetData>
  <mergeCells count="14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2:N3"/>
  </mergeCells>
  <printOptions horizontalCentered="true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G19" sqref="G19"/>
    </sheetView>
  </sheetViews>
  <sheetFormatPr defaultColWidth="10" defaultRowHeight="13.5" outlineLevelCol="5"/>
  <cols>
    <col min="1" max="1" width="0.541666666666667" customWidth="true"/>
    <col min="2" max="2" width="16.2833333333333" customWidth="true"/>
    <col min="3" max="3" width="34.5" customWidth="true"/>
    <col min="4" max="4" width="17.9083333333333" customWidth="true"/>
    <col min="5" max="5" width="17.3666666666667" customWidth="true"/>
    <col min="6" max="6" width="15.4666666666667" customWidth="true"/>
  </cols>
  <sheetData>
    <row r="1" ht="16.35" customHeight="true" spans="1:2">
      <c r="A1" s="1"/>
      <c r="B1" s="2" t="s">
        <v>173</v>
      </c>
    </row>
    <row r="2" ht="16.35" customHeight="true" spans="2:6">
      <c r="B2" s="3" t="s">
        <v>174</v>
      </c>
      <c r="C2" s="3"/>
      <c r="D2" s="3"/>
      <c r="E2" s="3"/>
      <c r="F2" s="3"/>
    </row>
    <row r="3" ht="16.35" customHeight="true" spans="2:6">
      <c r="B3" s="3"/>
      <c r="C3" s="3"/>
      <c r="D3" s="3"/>
      <c r="E3" s="3"/>
      <c r="F3" s="3"/>
    </row>
    <row r="4" ht="16.35" customHeight="true" spans="2:6">
      <c r="B4" s="21"/>
      <c r="C4" s="21"/>
      <c r="D4" s="21"/>
      <c r="E4" s="21"/>
      <c r="F4" s="21"/>
    </row>
    <row r="5" ht="18.95" customHeight="true" spans="2:6">
      <c r="B5" s="21"/>
      <c r="C5" s="21"/>
      <c r="D5" s="21"/>
      <c r="E5" s="21"/>
      <c r="F5" s="28" t="s">
        <v>2</v>
      </c>
    </row>
    <row r="6" ht="31.9" customHeight="true" spans="2:6">
      <c r="B6" s="22" t="s">
        <v>65</v>
      </c>
      <c r="C6" s="22" t="s">
        <v>32</v>
      </c>
      <c r="D6" s="22" t="s">
        <v>33</v>
      </c>
      <c r="E6" s="22" t="s">
        <v>175</v>
      </c>
      <c r="F6" s="22" t="s">
        <v>176</v>
      </c>
    </row>
    <row r="7" ht="23.25" customHeight="true" spans="2:6">
      <c r="B7" s="8" t="s">
        <v>7</v>
      </c>
      <c r="C7" s="8"/>
      <c r="D7" s="23">
        <f>E7</f>
        <v>58.73</v>
      </c>
      <c r="E7" s="23">
        <v>58.73</v>
      </c>
      <c r="F7" s="23"/>
    </row>
    <row r="8" ht="21.55" customHeight="true" spans="2:6">
      <c r="B8" s="24" t="s">
        <v>36</v>
      </c>
      <c r="C8" s="25" t="s">
        <v>14</v>
      </c>
      <c r="D8" s="23">
        <f t="shared" ref="D8:D21" si="0">E8</f>
        <v>46.47</v>
      </c>
      <c r="E8" s="29">
        <v>46.47</v>
      </c>
      <c r="F8" s="29"/>
    </row>
    <row r="9" ht="20.7" customHeight="true" spans="2:6">
      <c r="B9" s="26" t="s">
        <v>153</v>
      </c>
      <c r="C9" s="27" t="s">
        <v>154</v>
      </c>
      <c r="D9" s="23">
        <f t="shared" si="0"/>
        <v>46.47</v>
      </c>
      <c r="E9" s="29">
        <v>46.47</v>
      </c>
      <c r="F9" s="29"/>
    </row>
    <row r="10" ht="20.7" customHeight="true" spans="2:6">
      <c r="B10" s="26" t="s">
        <v>155</v>
      </c>
      <c r="C10" s="27" t="s">
        <v>156</v>
      </c>
      <c r="D10" s="23">
        <f t="shared" si="0"/>
        <v>46.47</v>
      </c>
      <c r="E10" s="29">
        <v>46.47</v>
      </c>
      <c r="F10" s="29"/>
    </row>
    <row r="11" ht="20.7" customHeight="true" spans="2:6">
      <c r="B11" s="26" t="s">
        <v>41</v>
      </c>
      <c r="C11" s="27" t="s">
        <v>16</v>
      </c>
      <c r="D11" s="23">
        <f t="shared" si="0"/>
        <v>6.35</v>
      </c>
      <c r="E11" s="29">
        <v>6.35</v>
      </c>
      <c r="F11" s="29"/>
    </row>
    <row r="12" ht="20.7" customHeight="true" spans="2:6">
      <c r="B12" s="26" t="s">
        <v>157</v>
      </c>
      <c r="C12" s="27" t="s">
        <v>158</v>
      </c>
      <c r="D12" s="23">
        <f t="shared" si="0"/>
        <v>6.35</v>
      </c>
      <c r="E12" s="29">
        <v>6.35</v>
      </c>
      <c r="F12" s="29"/>
    </row>
    <row r="13" ht="20.7" customHeight="true" spans="2:6">
      <c r="B13" s="26" t="s">
        <v>159</v>
      </c>
      <c r="C13" s="27" t="s">
        <v>160</v>
      </c>
      <c r="D13" s="23">
        <f t="shared" si="0"/>
        <v>4.23</v>
      </c>
      <c r="E13" s="29">
        <v>4.23</v>
      </c>
      <c r="F13" s="29"/>
    </row>
    <row r="14" ht="21.55" customHeight="true" spans="2:6">
      <c r="B14" s="24" t="s">
        <v>161</v>
      </c>
      <c r="C14" s="25" t="s">
        <v>162</v>
      </c>
      <c r="D14" s="23">
        <f t="shared" si="0"/>
        <v>2.12</v>
      </c>
      <c r="E14" s="29">
        <v>2.12</v>
      </c>
      <c r="F14" s="29"/>
    </row>
    <row r="15" ht="20.7" customHeight="true" spans="2:6">
      <c r="B15" s="26" t="s">
        <v>48</v>
      </c>
      <c r="C15" s="27" t="s">
        <v>18</v>
      </c>
      <c r="D15" s="23">
        <f t="shared" si="0"/>
        <v>2.73</v>
      </c>
      <c r="E15" s="29">
        <v>2.73</v>
      </c>
      <c r="F15" s="29"/>
    </row>
    <row r="16" ht="20.7" customHeight="true" spans="2:6">
      <c r="B16" s="26" t="s">
        <v>163</v>
      </c>
      <c r="C16" s="27" t="s">
        <v>164</v>
      </c>
      <c r="D16" s="23">
        <f t="shared" si="0"/>
        <v>2.73</v>
      </c>
      <c r="E16" s="29">
        <v>2.73</v>
      </c>
      <c r="F16" s="29"/>
    </row>
    <row r="17" ht="20.7" customHeight="true" spans="2:6">
      <c r="B17" s="26" t="s">
        <v>165</v>
      </c>
      <c r="C17" s="27" t="s">
        <v>166</v>
      </c>
      <c r="D17" s="23">
        <f t="shared" si="0"/>
        <v>2.25</v>
      </c>
      <c r="E17" s="29">
        <v>2.25</v>
      </c>
      <c r="F17" s="29"/>
    </row>
    <row r="18" ht="20.7" customHeight="true" spans="2:6">
      <c r="B18" s="26" t="s">
        <v>167</v>
      </c>
      <c r="C18" s="27" t="s">
        <v>168</v>
      </c>
      <c r="D18" s="23">
        <f t="shared" si="0"/>
        <v>0.48</v>
      </c>
      <c r="E18" s="29">
        <v>0.48</v>
      </c>
      <c r="F18" s="29"/>
    </row>
    <row r="19" ht="21.55" customHeight="true" spans="2:6">
      <c r="B19" s="24" t="s">
        <v>55</v>
      </c>
      <c r="C19" s="25" t="s">
        <v>19</v>
      </c>
      <c r="D19" s="23">
        <f t="shared" si="0"/>
        <v>3.18</v>
      </c>
      <c r="E19" s="29">
        <v>3.18</v>
      </c>
      <c r="F19" s="29"/>
    </row>
    <row r="20" ht="20.7" customHeight="true" spans="2:6">
      <c r="B20" s="26" t="s">
        <v>169</v>
      </c>
      <c r="C20" s="27" t="s">
        <v>170</v>
      </c>
      <c r="D20" s="23">
        <f t="shared" si="0"/>
        <v>3.18</v>
      </c>
      <c r="E20" s="29">
        <v>3.18</v>
      </c>
      <c r="F20" s="29"/>
    </row>
    <row r="21" ht="20.7" customHeight="true" spans="2:6">
      <c r="B21" s="26" t="s">
        <v>171</v>
      </c>
      <c r="C21" s="27" t="s">
        <v>172</v>
      </c>
      <c r="D21" s="23">
        <f t="shared" si="0"/>
        <v>3.18</v>
      </c>
      <c r="E21" s="29">
        <v>3.18</v>
      </c>
      <c r="F21" s="29"/>
    </row>
  </sheetData>
  <mergeCells count="2">
    <mergeCell ref="B7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"/>
    </sheetView>
  </sheetViews>
  <sheetFormatPr defaultColWidth="10" defaultRowHeight="13.5" outlineLevelRow="7"/>
  <cols>
    <col min="1" max="1" width="0.408333333333333" customWidth="true"/>
    <col min="2" max="2" width="9.225" customWidth="true"/>
    <col min="3" max="3" width="12.075" customWidth="true"/>
    <col min="4" max="4" width="11.4" customWidth="true"/>
    <col min="5" max="5" width="10.9916666666667" customWidth="true"/>
    <col min="6" max="6" width="12.2083333333333" customWidth="true"/>
    <col min="7" max="7" width="12.625" customWidth="true"/>
    <col min="8" max="8" width="11.4" customWidth="true"/>
    <col min="9" max="9" width="10.9916666666667" customWidth="true"/>
    <col min="10" max="10" width="11.125" customWidth="true"/>
    <col min="11" max="11" width="12.35" customWidth="true"/>
    <col min="12" max="13" width="11.8083333333333" customWidth="true"/>
  </cols>
  <sheetData>
    <row r="1" ht="17.25" customHeight="true" spans="1:13">
      <c r="A1" s="1"/>
      <c r="B1" s="2" t="s">
        <v>177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true" spans="2:13">
      <c r="B2" s="14" t="s">
        <v>178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16.35" customHeight="true" spans="2:13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ht="16.35" customHeight="true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true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0" t="s">
        <v>2</v>
      </c>
    </row>
    <row r="6" ht="65.55" customHeight="true" spans="2:13">
      <c r="B6" s="15" t="s">
        <v>179</v>
      </c>
      <c r="C6" s="15" t="s">
        <v>5</v>
      </c>
      <c r="D6" s="15" t="s">
        <v>33</v>
      </c>
      <c r="E6" s="15" t="s">
        <v>144</v>
      </c>
      <c r="F6" s="15" t="s">
        <v>145</v>
      </c>
      <c r="G6" s="15" t="s">
        <v>146</v>
      </c>
      <c r="H6" s="15" t="s">
        <v>147</v>
      </c>
      <c r="I6" s="15" t="s">
        <v>148</v>
      </c>
      <c r="J6" s="15" t="s">
        <v>149</v>
      </c>
      <c r="K6" s="15" t="s">
        <v>150</v>
      </c>
      <c r="L6" s="15" t="s">
        <v>151</v>
      </c>
      <c r="M6" s="15" t="s">
        <v>152</v>
      </c>
    </row>
    <row r="7" ht="23.25" customHeight="true" spans="2:13">
      <c r="B7" s="16" t="s">
        <v>7</v>
      </c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ht="21.55" customHeight="true" spans="2:13">
      <c r="B8" s="18"/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</row>
  </sheetData>
  <mergeCells count="2">
    <mergeCell ref="B7:C7"/>
    <mergeCell ref="B2:M3"/>
  </mergeCells>
  <printOptions horizontalCentered="true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刘安政</cp:lastModifiedBy>
  <dcterms:created xsi:type="dcterms:W3CDTF">2024-03-23T01:11:00Z</dcterms:created>
  <dcterms:modified xsi:type="dcterms:W3CDTF">2024-03-27T15:05:52Z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