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Sheet1!$A$3:$BE$222</definedName>
  </definedNames>
  <calcPr calcId="144525"/>
</workbook>
</file>

<file path=xl/sharedStrings.xml><?xml version="1.0" encoding="utf-8"?>
<sst xmlns="http://schemas.openxmlformats.org/spreadsheetml/2006/main" count="2469" uniqueCount="766">
  <si>
    <r>
      <rPr>
        <sz val="22"/>
        <rFont val="Times New Roman"/>
        <charset val="134"/>
      </rPr>
      <t xml:space="preserve">  2021</t>
    </r>
    <r>
      <rPr>
        <sz val="22"/>
        <rFont val="方正小标宋_GBK"/>
        <charset val="134"/>
      </rPr>
      <t>年度城口县资金统筹整合使用实施方案表（年初）</t>
    </r>
  </si>
  <si>
    <r>
      <rPr>
        <sz val="10"/>
        <rFont val="方正黑体_GBK"/>
        <charset val="134"/>
      </rPr>
      <t>序号</t>
    </r>
  </si>
  <si>
    <r>
      <rPr>
        <sz val="10"/>
        <rFont val="方正黑体_GBK"/>
        <charset val="134"/>
      </rPr>
      <t>区县</t>
    </r>
  </si>
  <si>
    <r>
      <rPr>
        <sz val="10"/>
        <rFont val="方正黑体_GBK"/>
        <charset val="134"/>
      </rPr>
      <t>项目类型</t>
    </r>
  </si>
  <si>
    <r>
      <rPr>
        <sz val="10"/>
        <rFont val="方正黑体_GBK"/>
        <charset val="134"/>
      </rPr>
      <t>项目名称</t>
    </r>
  </si>
  <si>
    <r>
      <rPr>
        <sz val="10"/>
        <rFont val="方正黑体_GBK"/>
        <charset val="134"/>
      </rPr>
      <t>项目内容</t>
    </r>
  </si>
  <si>
    <r>
      <rPr>
        <sz val="10"/>
        <rFont val="方正黑体_GBK"/>
        <charset val="134"/>
      </rPr>
      <t>绩效目标</t>
    </r>
  </si>
  <si>
    <r>
      <rPr>
        <sz val="10"/>
        <rFont val="方正黑体_GBK"/>
        <charset val="134"/>
      </rPr>
      <t>实施地点</t>
    </r>
  </si>
  <si>
    <t>进度计划（起止时间）</t>
  </si>
  <si>
    <t>区城口县行业主管部门</t>
  </si>
  <si>
    <t>市级行业主管部门</t>
  </si>
  <si>
    <r>
      <rPr>
        <sz val="10"/>
        <rFont val="方正黑体_GBK"/>
        <charset val="134"/>
      </rPr>
      <t>是否从巩固拓展脱贫攻坚成果和乡村振兴项目库中选择</t>
    </r>
  </si>
  <si>
    <r>
      <rPr>
        <sz val="10"/>
        <rFont val="方正黑体_GBK"/>
        <charset val="134"/>
      </rPr>
      <t>是否以工代赈方式实施</t>
    </r>
  </si>
  <si>
    <r>
      <rPr>
        <sz val="10"/>
        <rFont val="方正黑体_GBK"/>
        <charset val="134"/>
      </rPr>
      <t>总投资</t>
    </r>
  </si>
  <si>
    <r>
      <rPr>
        <sz val="10"/>
        <rFont val="方正黑体_GBK"/>
        <charset val="134"/>
      </rPr>
      <t>中央资金（万元）</t>
    </r>
  </si>
  <si>
    <r>
      <rPr>
        <sz val="10"/>
        <rFont val="方正黑体_GBK"/>
        <charset val="134"/>
      </rPr>
      <t>整合的中央资金名称</t>
    </r>
  </si>
  <si>
    <r>
      <rPr>
        <sz val="10"/>
        <rFont val="方正黑体_GBK"/>
        <charset val="134"/>
      </rPr>
      <t>市财政下达中央资金的文件名称及文号</t>
    </r>
  </si>
  <si>
    <r>
      <rPr>
        <sz val="10"/>
        <rFont val="方正黑体_GBK"/>
        <charset val="134"/>
      </rPr>
      <t>市级资金（万元）</t>
    </r>
  </si>
  <si>
    <r>
      <rPr>
        <sz val="10"/>
        <rFont val="方正黑体_GBK"/>
        <charset val="134"/>
      </rPr>
      <t>整合的市级资金名称</t>
    </r>
  </si>
  <si>
    <r>
      <rPr>
        <sz val="10"/>
        <rFont val="方正黑体_GBK"/>
        <charset val="134"/>
      </rPr>
      <t>市财政下达市级资金的文件名称及文号</t>
    </r>
  </si>
  <si>
    <r>
      <rPr>
        <sz val="10"/>
        <rFont val="方正黑体_GBK"/>
        <charset val="134"/>
      </rPr>
      <t>县级资金（万元）</t>
    </r>
  </si>
  <si>
    <r>
      <rPr>
        <sz val="10"/>
        <rFont val="方正黑体_GBK"/>
        <charset val="134"/>
      </rPr>
      <t>债券资金</t>
    </r>
  </si>
  <si>
    <r>
      <rPr>
        <sz val="10"/>
        <rFont val="方正黑体_GBK"/>
        <charset val="134"/>
      </rPr>
      <t>金融信贷资金</t>
    </r>
  </si>
  <si>
    <r>
      <rPr>
        <sz val="10"/>
        <rFont val="方正黑体_GBK"/>
        <charset val="134"/>
      </rPr>
      <t>村民筹资筹劳</t>
    </r>
  </si>
  <si>
    <r>
      <rPr>
        <sz val="10"/>
        <rFont val="方正黑体_GBK"/>
        <charset val="134"/>
      </rPr>
      <t>社会资本</t>
    </r>
  </si>
  <si>
    <r>
      <rPr>
        <sz val="10"/>
        <rFont val="方正黑体_GBK"/>
        <charset val="134"/>
      </rPr>
      <t>其中到户资金规模（万元）</t>
    </r>
  </si>
  <si>
    <r>
      <rPr>
        <sz val="10"/>
        <rFont val="方正黑体_GBK"/>
        <charset val="134"/>
      </rPr>
      <t>备注</t>
    </r>
  </si>
  <si>
    <t>城口县</t>
  </si>
  <si>
    <t>农业生产发展</t>
  </si>
  <si>
    <t>城口县2021年易地扶贫搬迁贷款贴息</t>
  </si>
  <si>
    <t>用于全县1万余人易地扶贫搬迁户住房保障建设</t>
  </si>
  <si>
    <t>1万余人贫困群众住房安全保障</t>
  </si>
  <si>
    <t>城口县葛城街道庙垭村等25个乡镇街道204个行政村（社区）</t>
  </si>
  <si>
    <t>2021.1-2021.11</t>
  </si>
  <si>
    <t>城口县发展改革委</t>
  </si>
  <si>
    <t>重庆市发展改革委</t>
  </si>
  <si>
    <t>是</t>
  </si>
  <si>
    <t>中央财政衔接推进乡村振兴补助资金</t>
  </si>
  <si>
    <t>《重庆市财政局关于提前下达2021年财政专项扶贫资金的通知》（渝财农〔2020〕128号）</t>
  </si>
  <si>
    <t>城口县2020年建卡贫困户农村扶贫开发综合岗（农村电力通讯安全护线）项目</t>
  </si>
  <si>
    <t>开发建卡贫困户农村扶贫开发综合岗（农村电力通讯安全护线）60个</t>
  </si>
  <si>
    <t>建卡贫困户60余人</t>
  </si>
  <si>
    <t>城口县葛城街道等17个乡镇街道</t>
  </si>
  <si>
    <t>2020.1-2021.5</t>
  </si>
  <si>
    <t>城口县经济信息委</t>
  </si>
  <si>
    <t>重庆市经济信息委</t>
  </si>
  <si>
    <t>城口县2020年贫困群众劳务产业以奖代补项目</t>
  </si>
  <si>
    <t>为全县700户左右建卡贫困家庭提供就业劳务绩效奖补每户2000元以内</t>
  </si>
  <si>
    <t>对符合条件的贫困人员，以户为单位，按照务工收入的5%给予绩效奖励，最高不超过1500元</t>
  </si>
  <si>
    <t>2020.1-2020.12</t>
  </si>
  <si>
    <t>城口县人力社保局</t>
  </si>
  <si>
    <t>重庆市人力社保局</t>
  </si>
  <si>
    <t>城口县建卡贫困户2021年扶贫小额信贷贴息</t>
  </si>
  <si>
    <t>用于6700余户贫困户扶贫小额信贷风险金或财政贴息</t>
  </si>
  <si>
    <t>通过对全县6700余户建卡贫困户进行小额信贷贴息，促进贫困户产业发展。</t>
  </si>
  <si>
    <t>全县葛城街道庙垭村等25个乡镇街道204个行政村（社区）</t>
  </si>
  <si>
    <t>城口县乡村振兴局</t>
  </si>
  <si>
    <t>重庆市乡村振兴局</t>
  </si>
  <si>
    <t>城口县2020年扶贫致富带头人培育</t>
  </si>
  <si>
    <t>在全县范围内开展培育100人扶贫致富带头人工作，采取土地流转、资产租赁、提供就业岗位、“三资”（资源、资产、资金）入股等利益联结形式，组织建卡贫困户参与生产经营活动，直接带动建卡贫困户5户以上、且带动每户实现直接纯收入达到5000元以上的，对其给予奖励补贴，并进行星级评定。带动建卡贫困户达到5户的，给予5000元的奖励补贴；在此基础上，每增加带动1户，给予1000元/年的奖励补贴；带动建卡贫困户20户以上的，每增加带动10户，再给予10000元/年的奖励补贴。</t>
  </si>
  <si>
    <t>培育扶贫致富带头人100余人，带动建卡贫困户至少1000余户脱贫增收。</t>
  </si>
  <si>
    <t>城口县葛城街道等25个乡镇街道</t>
  </si>
  <si>
    <t>城口县2021年扶贫培训</t>
  </si>
  <si>
    <t>用于实施扶贫创业和致富带头人培训、扶贫实用技术培训、创业技能培训、扶贫公益培训、扶贫干部培训、义务监督员培训、参加国家及全市的调训、培训人员务工补贴等</t>
  </si>
  <si>
    <t>城口县乡村振兴局、城口县人力社保局</t>
  </si>
  <si>
    <t>重庆市乡村振兴局、重庆市人力社保局</t>
  </si>
  <si>
    <t>城口县2021年电商扶贫及消费扶贫项目</t>
  </si>
  <si>
    <t>主要用于电商扶贫示范站点建设补贴、电商扶贫培训、消费扶贫专区专柜专店建设、消费扶贫补贴、电商扶贫示范乡镇、示范村建设等方面。</t>
  </si>
  <si>
    <t>强化电商扶贫与贫困户利益联结，通过消费扶贫，将我县农特产品销得出、销的远，销的快</t>
  </si>
  <si>
    <t>城口县商务委</t>
  </si>
  <si>
    <t>重庆市商务委</t>
  </si>
  <si>
    <t>农村基础设施建设</t>
  </si>
  <si>
    <t>城口县高楠镇2021 年第一批以工代赈工程</t>
  </si>
  <si>
    <t>人行道改造522.5平方米（拆除花池、新建人行道、安装青石栏杆、移栽及新栽乔木等），拆除原河堤、新建河堤、土石方工程等</t>
  </si>
  <si>
    <t>高楠镇</t>
  </si>
  <si>
    <t>2021.1-2021.12</t>
  </si>
  <si>
    <t>城口县发展和改革委员会</t>
  </si>
  <si>
    <t>重庆市发展和改革委员会</t>
  </si>
  <si>
    <t>城口县厚坪乡2021 年第一批以工代赈工程</t>
  </si>
  <si>
    <t>新建一座长33米，宽6米的一座人行景观平板廊桥</t>
  </si>
  <si>
    <t>新建景观廊桥 1 座，全 长 33 米，宽 6 米等。</t>
  </si>
  <si>
    <t>厚坪乡</t>
  </si>
  <si>
    <t>城口县2021年生态护林员公益性岗位</t>
  </si>
  <si>
    <t>用于选用脱贫人口、边缘易致贫人口生态护林员公益性岗位。</t>
  </si>
  <si>
    <t>实现户均增收5000元。</t>
  </si>
  <si>
    <t>全县</t>
  </si>
  <si>
    <t>2021.5-2022.4</t>
  </si>
  <si>
    <t>城口县林业局</t>
  </si>
  <si>
    <t>重庆市林业局</t>
  </si>
  <si>
    <t>《重庆市财政局关于下达2021年中央财政衔接推进乡村振兴补助资金预算的通知》（渝财农〔2021〕18号）</t>
  </si>
  <si>
    <t>城口县2021年乡村公益性岗位</t>
  </si>
  <si>
    <t>聘用脱贫人口、边缘易致贫人口为非全日制乡村公益性岗位。</t>
  </si>
  <si>
    <t>聘用建档立卡人员为非全日制公益性岗位，可让3200名左右脱贫人口每年增加收入5000元/年/人</t>
  </si>
  <si>
    <t>2021.6-2022.5</t>
  </si>
  <si>
    <t>城口县2021年劳务产业就业补助</t>
  </si>
  <si>
    <t>用于全县县外务工脱贫人员和边缘易致贫人员交通补贴</t>
  </si>
  <si>
    <t>对符合条件的脱贫人员和边缘易致贫人按照县外市内 150 元/人，市外 300 元/人的标准提供交通补贴</t>
  </si>
  <si>
    <t>城口县2021年扶贫小额信贷贴息</t>
  </si>
  <si>
    <t>用于脱贫人口、边缘易致贫人口小额信贷财政贴息。</t>
  </si>
  <si>
    <t>通过对进行小额信贷贴息，促进贫困户产业发展。</t>
  </si>
  <si>
    <t>城口县2021年防止返贫监测</t>
  </si>
  <si>
    <t>用于解决防止返贫突出问题。</t>
  </si>
  <si>
    <t>解决防止返贫突出问题</t>
  </si>
  <si>
    <t>城口县2021年双河乡天星村通畅工程</t>
  </si>
  <si>
    <t>新建“四好农村路”通畅工程10.245公里，以实际设计为准。</t>
  </si>
  <si>
    <t>项目实施后可为农户提高生产生活质量</t>
  </si>
  <si>
    <t>双河乡天星村</t>
  </si>
  <si>
    <t>2020.1-2021.12</t>
  </si>
  <si>
    <t>城口县交通局</t>
  </si>
  <si>
    <t>重庆市交通局</t>
  </si>
  <si>
    <t>城口县2021年巴山镇新岭村、农民村（农民段）通畅工程</t>
  </si>
  <si>
    <t>新建“四好农村路”通畅工程6.979公里，以实际设计为准。</t>
  </si>
  <si>
    <t>巴山镇新岭村、农民村（农民段）</t>
  </si>
  <si>
    <t>城口县2021年巴山镇新岭村、农民村（新岭段)通畅工程</t>
  </si>
  <si>
    <t>新建“四好农村路”通畅工程4.668公里，以实际设计为准。</t>
  </si>
  <si>
    <t>巴山镇新岭村、农民村（新岭段)</t>
  </si>
  <si>
    <t>城口县2021年高观镇蒲池村、施礼村通畅工程</t>
  </si>
  <si>
    <t>新建“四好农村路”通畅工程5.182公里，以实际设计为准。</t>
  </si>
  <si>
    <t>高观镇蒲池村、施礼村</t>
  </si>
  <si>
    <t>城口县2021年高观镇施礼村核桃深加工基地配套基础设施项目</t>
  </si>
  <si>
    <t>施礼村核桃深加工产业步道1km。以实际设计为准。</t>
  </si>
  <si>
    <t>1.提升居民生活品质，形成乡村形象名片。2.遮盖原有污水管道所暴露出的现状突兀，顺畅游道的行走体验。</t>
  </si>
  <si>
    <t>高观镇施礼村</t>
  </si>
  <si>
    <t>2021.5-2021.11</t>
  </si>
  <si>
    <t>城口县文化旅游委</t>
  </si>
  <si>
    <t>重庆市文化旅游委</t>
  </si>
  <si>
    <t>城口县明通镇平安村人行桥项目</t>
  </si>
  <si>
    <t>灾后重建人行桥1座。以实际设计为准。</t>
  </si>
  <si>
    <t>通过对乐山村、大塘村索桥维修，解决乐山村、大塘村全村村民100余，其中脱贫人口2人人出行不便的问题。</t>
  </si>
  <si>
    <t>明通镇乐山村</t>
  </si>
  <si>
    <t>2020.9-2021.11</t>
  </si>
  <si>
    <t>城口县明通镇白台村江二湾桥头村级公路修复项目</t>
  </si>
  <si>
    <t>灾后重建清理白台村江二湾桥头垮方9750立方，新建挡墙2585立方，填方4062.5立方，修复路面125米。以实际设计为准。</t>
  </si>
  <si>
    <t>解决道路损毁问题，消除安全隐患，改善群众人出行条件，带动周边群众务工增收，提升人民群众满意度</t>
  </si>
  <si>
    <t>明通镇白台村江二湾</t>
  </si>
  <si>
    <t>城口县坪坝镇前进村2021年度村级道路硬化工程</t>
  </si>
  <si>
    <t>村级公路硬化约800米，宽度约3.5米。以实际设计为准。</t>
  </si>
  <si>
    <t>改善农户生产生活条件，提升群众满意度</t>
  </si>
  <si>
    <t>坪坝镇前进村</t>
  </si>
  <si>
    <t>城口县2021年岚天乡垃圾中转站扩建项目</t>
  </si>
  <si>
    <t>岚天乡垃圾中转站场地进行扩建硬化约300平方米、修建厨余垃圾堆肥池1个、道路拓宽改造，平均拓宽约1.5米、长约50米以及采购相关设施设备等。以实际设计为准。</t>
  </si>
  <si>
    <t>项目实施可解决全乡3540人（其中脱贫人口180户689人）生活垃圾处理问题，减少垃圾污染，改善群众生产生活环境。</t>
  </si>
  <si>
    <t>岚天乡红岸村</t>
  </si>
  <si>
    <t>城口县住房城乡建委</t>
  </si>
  <si>
    <t>重庆市住房城乡建委</t>
  </si>
  <si>
    <t>城口县治平乡岩湾村桥梁建设项目</t>
  </si>
  <si>
    <t>灾后重建桥梁1座，以实际设计为准。</t>
  </si>
  <si>
    <t>项目实施可以有效的改善辖区内的农户的生产生活条件，帮助辖区内农户营造良好的生活环境，提高群众的幸福感和满意度。</t>
  </si>
  <si>
    <t>治平乡岩湾村1社</t>
  </si>
  <si>
    <t>2020.6-2021.1</t>
  </si>
  <si>
    <t>城口县2021年高观镇东升村茶叶基地建设项目</t>
  </si>
  <si>
    <t>在东升村发展茶叶，进行标准化茶树定植240亩，直接带动农户23户，间接带动农户65户。</t>
  </si>
  <si>
    <t>促进农户增收</t>
  </si>
  <si>
    <t>高观镇东升村</t>
  </si>
  <si>
    <t>城口县农业农村委</t>
  </si>
  <si>
    <t>重庆市农业农村委</t>
  </si>
  <si>
    <t>城口县2021年庙坝镇罗江村、香溪村茶叶基地项目</t>
  </si>
  <si>
    <t>在罗江村、香溪村等2个村发展茶叶，进行标准化茶树定植0.025万亩，直接带动农户167户，间接带动农户612户。</t>
  </si>
  <si>
    <t>有效促进产业发展，巩固脱贫成果</t>
  </si>
  <si>
    <t>庙坝镇罗江村、香溪村</t>
  </si>
  <si>
    <t>城口县2021年咸宜镇禅茶观光园、茶叶产业提升示范基地项目</t>
  </si>
  <si>
    <t>1、在咸宜社区、明月村、咸宜村、中六村、环流村、双丰村、青龙村等7个村发展茶叶，进行标准化茶树定植0.07万亩，直接带动农户200余户，间接带动农户100余户。2、在青龙村打造禅茶观光园一个。</t>
  </si>
  <si>
    <t>巩固茶叶产业基础,提高茶叶产量，推动农文旅融合发展，促进农户增收.</t>
  </si>
  <si>
    <t>咸宜镇咸宜社区、明月村、咸宜村、中六村、环流村、双丰村、青龙村等7个村</t>
  </si>
  <si>
    <t>城口县2021年高楠镇茶叶产业提升示范基地项目</t>
  </si>
  <si>
    <t>在丁安村、团结村、黄河村、岭楠村等4个村改造提升老旧茶园800亩，在丁安村进行标准化茶树定植0.005万亩，直接带动农户200户，间接带动农户350户。</t>
  </si>
  <si>
    <t>农户实现务工及茶叶产业增收，增加村集体经济收入</t>
  </si>
  <si>
    <t>高楠镇丁安村、团结村、黄河村、岭楠村等4个村</t>
  </si>
  <si>
    <t>城口县2021年龙田乡城口山地鸡产业提升示范基地项目</t>
  </si>
  <si>
    <t>在全乡，盘活利用已建成的山地鸡圈舍4500平方米，新建山地鸡鸡舍1000平方米，发展专业合作社1个，发展养殖户200户，购置鸡苗5万只，年出栏商品鸡5万只。</t>
  </si>
  <si>
    <t>扩大山地鸡基地规模，增加山地鸡养殖数量，同时解决部分农户务工问题</t>
  </si>
  <si>
    <t>龙田乡团堡村、联坪村等村</t>
  </si>
  <si>
    <t>城口县2021年河鱼乡城口山地鸡产业提升示范基地项目</t>
  </si>
  <si>
    <t>一是盘活利用已建成的城口山地鸡圈舍1000平方米，发展养殖户100户,专业合作社5个，购买鸡苗5万羽，年出栏商品鸡10万羽，专业合作社带动，对应落实奖补政策，带动辖区196户729人贫困户脱贫成果持续巩固。二是改善河鱼辖区养殖场养殖环境以及疫病防控。</t>
  </si>
  <si>
    <t>带领全乡有发展意愿和能力的群众（其中：贫困户196户729人）发展产业，持续改善辖区养殖环境，助力群众稳定增收。</t>
  </si>
  <si>
    <t>河鱼乡河鱼社区、平溪村、畜牧村、高洪村、大店村</t>
  </si>
  <si>
    <t>城口县2021年治平乡食用菌产业提升示范基地项目</t>
  </si>
  <si>
    <t>新建食用菌大棚10亩及食用菌生产车间</t>
  </si>
  <si>
    <t>激励群众产业发展，带动脱贫人口增收，推动地区经济收入。</t>
  </si>
  <si>
    <t>治平乡岩湾村</t>
  </si>
  <si>
    <t>城口县2021年蓼子乡梨坪村茶叶产业提升示范基地项目</t>
  </si>
  <si>
    <t>在梨坪村发展茶叶，进行标准化茶树定植约300亩，直接带动农户  85户，间接带动农户229户。</t>
  </si>
  <si>
    <t>结合乡村旅游发展我乡茶叶产业，带动群众增收。229户999人（其中脱贫人口26户92人）受益。</t>
  </si>
  <si>
    <t>蓼子乡梨坪村</t>
  </si>
  <si>
    <t>城口县2021年周溪乡食用菌产业扶贫基地项目</t>
  </si>
  <si>
    <t>用于新建满足100万袋香菇菌袋生产的生产线一条，新建50万袋（25亩）香菇养菇棚、出菇棚、烘干房及相关设施设备。</t>
  </si>
  <si>
    <t>通过市场“主体＋村集体”模式，村集体每年按投资额度不低于6％获得固定分红。</t>
  </si>
  <si>
    <t>周溪乡龙丰村、双龙村等4个村</t>
  </si>
  <si>
    <t>城口县2021年双河乡食用菌产业提升示范基地项目</t>
  </si>
  <si>
    <t>在全乡9个村通过集中规模连片和分散的方式建设食用菌出菇大棚50亩，种植食用菌100万袋；在竹园村建设食用菌股权化改革项目。直接带动农户200户，间接带动农户150户。</t>
  </si>
  <si>
    <t>双河乡天星村等9个村</t>
  </si>
  <si>
    <t>城口县2021年沿河乡茶叶产业提升示范基地项目</t>
  </si>
  <si>
    <t>在柏树村、红岩村等6个村发展茶叶，新建茶叶基地650亩，改造老茶园800亩，新建设智能化茶叶加工生产线1条，直接带动农户189户662人，其中贫困户94户329人。</t>
  </si>
  <si>
    <t>帮助农户实现茶产业增收</t>
  </si>
  <si>
    <t>沿河乡柏树村、红岩村等6个村</t>
  </si>
  <si>
    <t>城口县2021年修齐镇家园村核桃干果示范园技术改良建设项目</t>
  </si>
  <si>
    <t>改良、补植补摘核桃干果示范园800。</t>
  </si>
  <si>
    <t>增加群众收入</t>
  </si>
  <si>
    <t>修齐镇家园村</t>
  </si>
  <si>
    <t>城口县2021年核桃病虫害统防统治</t>
  </si>
  <si>
    <t>在高观镇、厚坪乡、明中乡等乡镇实施核桃病虫害统防统治面积1.7万亩。</t>
  </si>
  <si>
    <t>解决核桃因病虫害导致的产量低的问题，提高核桃病虫害防治效率，促进果农增收。</t>
  </si>
  <si>
    <t>高观镇、厚坪乡、明中乡等乡镇</t>
  </si>
  <si>
    <t>城口县2021年野核桃综合抚育项目</t>
  </si>
  <si>
    <t>实施野核桃综合抚育2000亩。</t>
  </si>
  <si>
    <t>实现户均抚育面积20亩以上</t>
  </si>
  <si>
    <t>修齐镇、厚坪乡</t>
  </si>
  <si>
    <t>城口县2021年高观镇核桃高标准示范园建设项目</t>
  </si>
  <si>
    <t>在蒲池村五组（蛋鸡场后面至大菜园子公路沿线）新建核桃高标准示范园200亩，高观村一组、二组（包家梁和汪家湾等公路沿线）新建核桃高标准示范园100亩和茨竹村新建核桃高标准示范园60亩，施礼村新建核桃高产示范园20亩。</t>
  </si>
  <si>
    <t>按照一地生四金的模式，促进产业发展，增加农户收入</t>
  </si>
  <si>
    <t>高观镇蒲池村、高观村、茨竹村、施礼村</t>
  </si>
  <si>
    <t>城口县2021年明中乡核桃林技术改造项目</t>
  </si>
  <si>
    <t>对明中乡金池村、双利村、木瓜村、柳家村环山公路沿线地区进行500亩核桃林技术改造</t>
  </si>
  <si>
    <t>核桃改造成活率≧80%</t>
  </si>
  <si>
    <t>明中乡金池村</t>
  </si>
  <si>
    <t>城口县2021年蓼子乡穴沱、新开、骑龙村核桃技改项目</t>
  </si>
  <si>
    <t>实施核桃技改约350亩，约7000株。</t>
  </si>
  <si>
    <t>核桃技改</t>
  </si>
  <si>
    <t>蓼子乡穴沱村、新开村、骑龙村</t>
  </si>
  <si>
    <t>城口县2021年周溪乡龙丰村核桃低效林改造项目</t>
  </si>
  <si>
    <t>龙丰村核桃600亩实施低效林改造</t>
  </si>
  <si>
    <t>项目实施管护龙丰核桃600亩三年，增大核桃产量，增加群众收入</t>
  </si>
  <si>
    <t>周溪乡龙丰村</t>
  </si>
  <si>
    <t>城口县2021年野核桃出口备案基地建设项目</t>
  </si>
  <si>
    <t>建设高观镇高观村、蒲池村野核桃出口基地1000亩，配套建设基地防护围栏7700米，溯源监测系统1套。</t>
  </si>
  <si>
    <t>带动农户增收</t>
  </si>
  <si>
    <t>高观镇高观村、蒲池村</t>
  </si>
  <si>
    <t>城口县2021年东安镇朝阳村农文旅融合发展项目</t>
  </si>
  <si>
    <t>1.在全村实施高山梨树种植，栽植3年苗，规模为150亩，每亩40株，共计8000株，覆盖4个社。2.配套建设生产步道2公里等。</t>
  </si>
  <si>
    <t>巩固发展现有干果产业，依托区域优势，发展高山梨树种植，促进农户产业发展，增加农户产业增收。</t>
  </si>
  <si>
    <t>东安镇朝阳村1、2、3、4社</t>
  </si>
  <si>
    <t>城口县2021年巴山镇元坝村核桃改良产业扶贫基地</t>
  </si>
  <si>
    <t>200亩核桃树高枝嫁接并改良，提高核桃产量</t>
  </si>
  <si>
    <t>带动农户产业增收</t>
  </si>
  <si>
    <t>巴山镇元坝村</t>
  </si>
  <si>
    <t>城口县2021年中药材初加工阳光晒棚建设项目</t>
  </si>
  <si>
    <t>建设肩高3米，顶高4.8米，长100.1米，宽41.2米的阳光晒棚一栋，设有外遮阳建设面积1958.8平方米，无外遮阳建设面积2165.3平方米，总面积4124.1平方米。</t>
  </si>
  <si>
    <t>促进城口中药材产地加工发展，助推药农增收。</t>
  </si>
  <si>
    <t>县工业园区庙坝组团C区</t>
  </si>
  <si>
    <t>蓼子乡乡村振兴以工代赈综合示范工程建设</t>
  </si>
  <si>
    <t>明安村产业路项目明安村堰渠项目明安村乡村旅游步道项目、明安村乡村旅游景观铁索桥项目</t>
  </si>
  <si>
    <t>修建明安村产业路项目明安村堰渠项目明安村乡村旅游步道项目、明安村乡村旅游景观铁索桥项目</t>
  </si>
  <si>
    <t>蓼子乡</t>
  </si>
  <si>
    <t>《重庆市财政局关于下达2021年第一批以工代赈示范工程中央基建投资预算（拨款）的通知》（渝财农〔2021〕62号）</t>
  </si>
  <si>
    <t xml:space="preserve">水土保持项目 </t>
  </si>
  <si>
    <t>用于咸宜镇青龙村、高燕镇新军村 24 平方公里水土流失治理</t>
  </si>
  <si>
    <t xml:space="preserve"> 完成24 平方公里水土流失治理，受益人口1537人。</t>
  </si>
  <si>
    <t>咸宜镇青龙村、高燕镇新军村</t>
  </si>
  <si>
    <t>城口县水利局</t>
  </si>
  <si>
    <t>重庆市水利局</t>
  </si>
  <si>
    <t>水利发展资金</t>
  </si>
  <si>
    <t>《重庆市财政局关于提前下达2021年水利发展资金预算的通知》（渝财农〔2020〕124号）</t>
  </si>
  <si>
    <t>饮水保障应急维护与供水奖补项目</t>
  </si>
  <si>
    <t>270 万元用于农村供水工程管理财政奖补资金；300 万元用于 2021 年度全县农村饮水安全保障动态监测发现问题应急处置项目资金</t>
  </si>
  <si>
    <t>1.饮水安全运行管理奖补受益人口9万人；2、实施维修养护应急工程15处，受益人口1.5万人。</t>
  </si>
  <si>
    <t>城口县水利发展项目</t>
  </si>
  <si>
    <t>修建完善水利基础设施</t>
  </si>
  <si>
    <t>通过水利基础设施建设，改善产业用水条件，促进群众产业增收。</t>
  </si>
  <si>
    <t>《重庆市财政局关于下达2021年水利发展资金预算的通知》（渝财农〔2021〕19号）</t>
  </si>
  <si>
    <t>红色村组织振兴红色美丽乡村试点项目</t>
  </si>
  <si>
    <t>双河乡余坪村红色村组织振兴红色美丽乡村建设。</t>
  </si>
  <si>
    <t>改善农村人居环境，通过实施道路建设、房屋改造、村庄美化等项目，改善居民生活条件，提高村庄宜居水平</t>
  </si>
  <si>
    <t>双河乡余坪村</t>
  </si>
  <si>
    <t>农村综合改革转移支付</t>
  </si>
  <si>
    <t>《重庆市财政局关于提前下达2021年农村综合改革转移支付预算的通知》（渝财农〔2020〕137号）</t>
  </si>
  <si>
    <t>村级集体经济发展项目</t>
  </si>
  <si>
    <t>扶持11个村级集体经济发展，资金拟安排到相关乡镇</t>
  </si>
  <si>
    <t>扶持11个村级集体经济发展，带动农民增收</t>
  </si>
  <si>
    <t>乡镇街道</t>
  </si>
  <si>
    <t>一事一议美丽乡村项目</t>
  </si>
  <si>
    <t>用于高燕镇红军村丰收节</t>
  </si>
  <si>
    <t>带动农民增收，促进产业发展</t>
  </si>
  <si>
    <t>高燕镇红军村</t>
  </si>
  <si>
    <t>城口县2021年社会化服务项目</t>
  </si>
  <si>
    <t>马铃薯病虫害统防统治服务面积6万亩,衰老茶树更新修剪枝叶0.7万亩</t>
  </si>
  <si>
    <t>通过对马铃薯病虫害统治及老茶树的更新修建，促进产业增收，带动农业产业发展，提高村集体经济组织社会化服务比例</t>
  </si>
  <si>
    <t>农业生产发展资金</t>
  </si>
  <si>
    <t>《重庆市财政局关于提前下达2021年农业相关转移支付资金预算指标的通知》（渝财农〔2020〕139号）</t>
  </si>
  <si>
    <t>家庭农场规范发展项目</t>
  </si>
  <si>
    <t>支持家庭农场规范发展</t>
  </si>
  <si>
    <t>培育县级示范家庭农村50个。</t>
  </si>
  <si>
    <t>高素质农民培训项目</t>
  </si>
  <si>
    <t>用于2021年度培育高素质农民经营管理型115名，专业生产型和技能服务型160名，农村实用人才带头人和大学生村官15名</t>
  </si>
  <si>
    <t>面向家庭农场、农民合作社、集体经济组织、小微农企、专业大户和农业社会化服务组织，培育农业经营主体带头人，提高经营管理能力，增强专业技能和服务能力；面向农村实用人才带头人和大学生村官，补齐农业农村知识短板，增强创业兴业能力。</t>
  </si>
  <si>
    <t>城口县2021年火罐柿培育项目</t>
  </si>
  <si>
    <t>1.2021年完成火罐柿砧木购买、调运及集中栽植工作；2.2022年完成火罐柿的嫁接工作；3.2023年完成火罐柿嫁接苗的栽植工作。</t>
  </si>
  <si>
    <t>增加农户收入，每户140元/人次；提高农业产值2%；打造旅游观光线，提升人居环境质量，提高农民满意度</t>
  </si>
  <si>
    <t>农业产业发展项目</t>
  </si>
  <si>
    <t>农业产业资金</t>
  </si>
  <si>
    <t>重庆奇缘生态农业科技有限公司：预计到2021年底，达到常年生产香菇菌10万袋，加工优质香菇20万斤，年产值预计100万元；
周溪乡龙丰村股份经济合作联合社：按财政投入资金总金额100万元的6%进行固定分红；</t>
  </si>
  <si>
    <t>周溪乡</t>
  </si>
  <si>
    <t>生猪养殖场户基础设施建设</t>
  </si>
  <si>
    <t>通过生猪现场会的参观培训，提高全县生猪养殖场户基础设施建设的规范化、标准化水平，加强动物卫生监督管理，有效防控重大动物疫病，促进生猪恢复生产和保障动物性食品卫生安全。</t>
  </si>
  <si>
    <t>防止县外畜禽疫病的传入</t>
  </si>
  <si>
    <t>双河乡</t>
  </si>
  <si>
    <t>高标准农田建设项目</t>
  </si>
  <si>
    <t>新建高标准农田8000亩</t>
  </si>
  <si>
    <t>新建高标准农田8000亩，通过项目建设，有效改善项目区农田基础设施建设，提升耕地质量，提高粮食综合生产能力。</t>
  </si>
  <si>
    <t>农田建设补助资金</t>
  </si>
  <si>
    <t>《重庆市财政局关于下达2021年中央农田建设补助资金预算的通知》（渝财农〔2021﹞15号）</t>
  </si>
  <si>
    <t>高标准农田建设</t>
  </si>
  <si>
    <t>建设8000亩高标准农田</t>
  </si>
  <si>
    <t>《重庆市财政局关于提前下达2021年中央财政农田建设补助资金预算指标的通知》（渝财农〔2020〕130号）</t>
  </si>
  <si>
    <t>生猪调出大县奖励资金项目</t>
  </si>
  <si>
    <t>生猪生产环节的圈舍改造、良种引进、粪污处理、防疫、保险、饲草料基本建设，以及流通加工环节的冷链物流、仓储、加工设施设备等方面。</t>
  </si>
  <si>
    <t>到2021年底，生猪生产基本恢复到常年水平，促进转型升级，推进畜牧业高质量发展。</t>
  </si>
  <si>
    <t>生猪（牛羊）调出大县奖励资金（省级统筹部分）</t>
  </si>
  <si>
    <t>《重庆市财政局关于提前下达2021年生猪（牛羊）调出大县奖励资金预算指标的通知》（渝财农〔2020〕127号）</t>
  </si>
  <si>
    <t>城口县明通镇场镇供水工程改造项目（水源补充）</t>
  </si>
  <si>
    <t>新建滤水管网沉水井、抽水泵房、输水管道及配套设施，完善供区闸阀井及闸阀安装13套，安装消防栓及配套设施32套。</t>
  </si>
  <si>
    <t>巩固1500户6000人，其中脱贫人口32户118人的饮水安全。</t>
  </si>
  <si>
    <t>明通镇大塘社区</t>
  </si>
  <si>
    <t>2020.12-2021-12</t>
  </si>
  <si>
    <t>重庆市财政衔接推进乡村振兴补助资金</t>
  </si>
  <si>
    <t>《重庆市财政局关于下达2021年市财政衔接推进乡村振兴补助资金的通知》（渝财农〔2021﹞8号）</t>
  </si>
  <si>
    <t>城口县左岚乡后裕集镇供水工程</t>
  </si>
  <si>
    <t>新建500m³/d水厂一座及附属设施，铺设管道1.35km。</t>
  </si>
  <si>
    <t>巩固450户2000人，其中脱贫群众18户54人的饮水安全。</t>
  </si>
  <si>
    <t>左岚乡左岸村</t>
  </si>
  <si>
    <t>城口县高燕镇2021年场镇供水工程</t>
  </si>
  <si>
    <t>新建2000m³/d水处理厂一座及其附属设施，铺设管道26km。</t>
  </si>
  <si>
    <t>巩固高燕场镇650户3000人，其中脱贫群众42户131人的饮水安全。</t>
  </si>
  <si>
    <t>高燕镇五峰村、大元社区、泰山社区</t>
  </si>
  <si>
    <t>城口县蓼子乡乡村振兴以工代赈综合示范工程天池村河堤建设项目</t>
  </si>
  <si>
    <t>建设天池村河堤 0.7 公里 等基础设施项目。</t>
  </si>
  <si>
    <t>实施农村中小型公益性基础设施、产业配套设施以及林业生态建设等工程，在确保 劳务报酬发放金额不低于市级投资 15%的基础上，尽可能进一步提高占比，充分带 动农村劳动力参与工程建设，实现就地就近就业增收。</t>
  </si>
  <si>
    <t>蓼子乡天池村</t>
  </si>
  <si>
    <t>《重庆市财政局关于下达 2021年市财政衔接推进乡村振兴补助资金预算的通知》（渝财农〔2021〕38号）</t>
  </si>
  <si>
    <t>农产品加工企业初加工设施设备建设补贴（纳入统筹整合项目库）</t>
  </si>
  <si>
    <t>对2020年10月1日到2021年9月30日期间已建成的农产品清洗、分拣、包装、腌制、储藏、冷链（冷藏运输车除外）、保鲜、烘干、切割等设施设备的规模以下农产品加工企业进行补贴。规模以上农产品加工企业不纳入支持范围。初加工设施设备项目应符合土地利用规划，并办理了用地手续。</t>
  </si>
  <si>
    <t>扶持1个以上农产品初加工企业建设初加工设施项目，提高初加工能力。</t>
  </si>
  <si>
    <t>农业资源与生态保护资金（对农民的直接补贴除外）</t>
  </si>
  <si>
    <t>《重庆市财政局关于提前下达2021年市级农业专项资金预算指标的通知》（渝财农〔2020〕131号）</t>
  </si>
  <si>
    <t>饮水保障应急维护与供 水奖补项目</t>
  </si>
  <si>
    <t xml:space="preserve">2021 年度农田灌溉水系数项目 </t>
  </si>
  <si>
    <t>用于 2021 年度农田灌溉水有效利用系数分析测算工作技术支撑单位测算及报告编制费用</t>
  </si>
  <si>
    <t>用于 2021 年度农田灌溉水有效利用系数分析测算工作技术支撑单位测算及报告编制费用。</t>
  </si>
  <si>
    <t>农村生活垃圾收运处置体系建设示范补助</t>
  </si>
  <si>
    <t>修建垃圾站，改善农村环境</t>
  </si>
  <si>
    <t>25个乡镇街道</t>
  </si>
  <si>
    <t>城口县2021年厚坪乡云峰村通畅工程</t>
  </si>
  <si>
    <t>新建“四好农村路”通畅工程4.093公里</t>
  </si>
  <si>
    <t>厚坪乡云峰村</t>
  </si>
  <si>
    <t>城口县2021年高燕镇泰山社区通畅工程</t>
  </si>
  <si>
    <t>新建“四好农村路”通畅工程5.858公里</t>
  </si>
  <si>
    <t>高燕镇泰山社区</t>
  </si>
  <si>
    <t>城口县2021年高燕镇新军村通畅工程</t>
  </si>
  <si>
    <t>新建“四好农村路”通畅工程5.089公里</t>
  </si>
  <si>
    <t>高燕镇新军村</t>
  </si>
  <si>
    <t>城口县2021年复兴街道柿坪村通畅工程</t>
  </si>
  <si>
    <t>新建“四好农村路”通畅工程3.123公里</t>
  </si>
  <si>
    <t>复兴街道柿坪村</t>
  </si>
  <si>
    <t>城口县2021年鸡鸣乡双坪村乡村旅游特色村寨建设项目</t>
  </si>
  <si>
    <t>续建袁家院子8户、张家坪8户特色村寨改造</t>
  </si>
  <si>
    <t>巩固提升村容村貌，提升生产生活质量。</t>
  </si>
  <si>
    <t>双坪村</t>
  </si>
  <si>
    <t>《重庆市财政局 重庆市民族宗教委员会关于提前下达2021年少数民族发展资金预算的通知》（渝财行〔2020〕58号）</t>
  </si>
  <si>
    <t>新增</t>
  </si>
  <si>
    <t>城口县2021年鸡鸣乡电商扶贫产业项目</t>
  </si>
  <si>
    <t>打造鸡鸣乡乡村振兴电商扶贫产业示范基地，涵盖电商扶贫产业公共服务中心、特色农产品溯源展示服务中心，电商物流分拨中心等</t>
  </si>
  <si>
    <t>实现销售收入2000万元以上，带动15户贫困户稳定增收。</t>
  </si>
  <si>
    <t>城口县2021年东安镇德安村乡村旅游扶贫配套设施项目</t>
  </si>
  <si>
    <t>在东安镇仁河社区观音岩、锣圈岩新建长15米、宽1米人行便桥2座。</t>
  </si>
  <si>
    <t>以点辐射德安村，带动村内乡村旅游产业发展。</t>
  </si>
  <si>
    <t>城口县东安镇德安村6组</t>
  </si>
  <si>
    <t>新增，同一项目</t>
  </si>
  <si>
    <t>城口县2021年东安镇仁河社区人行便桥项目</t>
  </si>
  <si>
    <t>在新建村5组建设一座平板桥，桥长28米，宽6.5米。</t>
  </si>
  <si>
    <t>完善村内交通设施，改善脱贫户4户14人的农业生产出行条件，为群众的生产生活带来便利。</t>
  </si>
  <si>
    <t>城口县东安镇仁河社区7、8组</t>
  </si>
  <si>
    <t>城口县2021年东安镇新建村平板桥项目</t>
  </si>
  <si>
    <t>用于发展乡村旅游产业大巴山森林人家新建、改建、运营融资贷款贴息</t>
  </si>
  <si>
    <t>完善村内交通设施，改善115户387人，其中脱贫户31户110人的农业生产出行条件，为群众的生产生活带来便利。</t>
  </si>
  <si>
    <t>城口县东安镇新建村5组</t>
  </si>
  <si>
    <t>城口县2021年大巴山森林人家融资担保贷款贴息项目</t>
  </si>
  <si>
    <t>新建产业延伸路4公里</t>
  </si>
  <si>
    <t>农户稳定增收，带动农民就业，撬动社会投资，发展大巴山森林人家促进乡村旅游发展。</t>
  </si>
  <si>
    <t>全县25个乡镇街道</t>
  </si>
  <si>
    <t>城口县修齐镇2021年枇杷村产业路延伸项目</t>
  </si>
  <si>
    <t>新建村级路1.4km，管涵60m，涵桥1座，7.5m浆砌片石650m³</t>
  </si>
  <si>
    <t>通过产业路建设项目，解决184户700名群众发展产业问题。</t>
  </si>
  <si>
    <t>修齐镇枇杷村（老房子-竹背溪；六溪沟-土板坪；扇子溪-刘国成旁河沟）</t>
  </si>
  <si>
    <t>城口县2021年修齐镇枇杷村村级公路建设项目</t>
  </si>
  <si>
    <t>统筹实施人行便桥、产业路、涵洞、堤防、人行步道、乡村治理等相关项目，具体以实施方案（含设计）为准。</t>
  </si>
  <si>
    <t>通过道路建设，方便周边群众60户134人农业生产生活出行</t>
  </si>
  <si>
    <t>修齐镇枇杷村</t>
  </si>
  <si>
    <t>城口县2021年双河乡产业路等建设项目</t>
  </si>
  <si>
    <t>土石方开挖3200立方米，内侧挡土墙700立方米，沟盖板400平方米，防护栏安装120米，水泥涵管120米等</t>
  </si>
  <si>
    <t>改善交通条件，解决群众出行难的问题，促进产业发展，降低群众农资、农产品运输成本，带动农户增收，巩固拓展脱贫攻坚成果同乡村振兴有效衔接，促进乡村发展，提升乡村治理水平。</t>
  </si>
  <si>
    <t>双河乡永红村、柳河村等村</t>
  </si>
  <si>
    <t>城口县2021年复兴街道友谊社区（农业社区）6、7社道路拓宽工程</t>
  </si>
  <si>
    <t>中安村一社公路通畅工程1.2公里</t>
  </si>
  <si>
    <t>改善农业生产、生活出行条件，降低周边群众农资、农产品运输成本。解决安全隐患，提高群众满意度。</t>
  </si>
  <si>
    <t xml:space="preserve">复兴街道友谊社区（农业社区）6、7社
</t>
  </si>
  <si>
    <t>城口县龙田乡2021年中安村一社通畅公路工程</t>
  </si>
  <si>
    <t>硬化长茅村公路5.5公里</t>
  </si>
  <si>
    <t>通过新建中安村一社公路通畅工程1.2公里。解决群众农业生产、生活出行难问题，降低周边群众农资、农产品运输成本。</t>
  </si>
  <si>
    <t>中安村</t>
  </si>
  <si>
    <t>城口县龙田乡2021年长茅村公路硬化工程</t>
  </si>
  <si>
    <t>新建蓄水池1座80立方米、饮水池1座80立方米、沉淀池3个（每个5立方米）、管道5300米，及配套设施。具体以实施设计或实施方案为准。</t>
  </si>
  <si>
    <t>通过新建村级公路5.5公里，改善群众农业生产、生活出行难问题，有效降低沿线农户农资、农产品运输成本。</t>
  </si>
  <si>
    <t>长茅村</t>
  </si>
  <si>
    <t>城口县龙田乡2021年中坪安置区饮水保障工程建设项目</t>
  </si>
  <si>
    <t>1.大树坝至聚家岩公路拓宽，局部加宽至6m；
2.大树坝农户庭院微改造；
3.田间道路微改造（如搭建藤架，田间道路微整治等）
4.基础配套设施建设（如生态停车场，排水沟整治等），具体以实施设计或实施方案为准。</t>
  </si>
  <si>
    <t>新建蓄水池、铺设管道解决老百姓安全饮水问题。</t>
  </si>
  <si>
    <t>城口县2021年咸宜镇明月村大树坝田园综合体基础设施建设项目</t>
  </si>
  <si>
    <t>通过对田间道路进行改造，改善群众农业生产条件。同时通过人居环境整治，改善群众生活条件。</t>
  </si>
  <si>
    <t>咸宜镇明月村</t>
  </si>
  <si>
    <t>建设小型污水处理站1座、管道500米；实施人居环境综合整治300平米等，以实际设计为准。</t>
  </si>
  <si>
    <t>新增，与97行同一项目</t>
  </si>
  <si>
    <t>城口县明中乡2021年柳家村人居环境综合整治工程项目</t>
  </si>
  <si>
    <t>拆除路面8257㎡，新建透水砖铺装7330㎡，混凝土路缘石2557m，砖砌台阶188㎡，拓宽混凝土路面1000㎡等。</t>
  </si>
  <si>
    <t>解决38户144人，其中脱贫户8户46人污水排放整治问题。</t>
  </si>
  <si>
    <t>明中乡柳家村</t>
  </si>
  <si>
    <t>城口县2021年咸宜社区至李坪村人行步道建设项目</t>
  </si>
  <si>
    <t>厚坪乡龙盘村3、4社集群片区村级公路提升2.5公里。起止点：王登菊门口至两滩河拱桥1.7公里；倪文术门口至赵明武农家乐0.4公里；李代洪至范承云农家乐0.4公里。</t>
  </si>
  <si>
    <t>该项目的建设能改善咸宜村至李坪村周边道路的环境，改善群众农业生产、生活出行条件。</t>
  </si>
  <si>
    <t>咸宜社区、咸宜村、李坪村</t>
  </si>
  <si>
    <t>城口县厚坪乡2021年龙盘村村级公路提升工程</t>
  </si>
  <si>
    <t>道路全长17公里，4米宽，新增道路错车道约165处，浆砌片石挡墙约1300m³等，最终以施工设计建设为准。</t>
  </si>
  <si>
    <t>项目实施后，带动龙盘村乡村旅游发展，助推全乡乡村振兴。</t>
  </si>
  <si>
    <t>厚坪乡龙盘村集群片区</t>
  </si>
  <si>
    <t>城口县厚坪乡2021年庙坪村产业路建设项目</t>
  </si>
  <si>
    <t>厚坪乡庙坪村1社、2社新建石斛基地产业路7公里（含过车桥，砌坎子、废渣转运等）。
起止点：庙坪村王家湾至倒流溪库尾。</t>
  </si>
  <si>
    <t>该项目实施后，带动庙坪村中药材产业的发展，助推乡村振兴。</t>
  </si>
  <si>
    <t>厚坪乡庙坪村1、2社</t>
  </si>
  <si>
    <t>2021.07-2021.12</t>
  </si>
  <si>
    <t>特色产业发展项目</t>
  </si>
  <si>
    <t>建设25个乡镇街道产业示范基地，大力发展中药材产业</t>
  </si>
  <si>
    <t>发展特色农业产业，带动农民增收，助力乡村振兴</t>
  </si>
  <si>
    <t>各乡镇街道</t>
  </si>
  <si>
    <t>2021.01-2021.12</t>
  </si>
  <si>
    <t>城口县2021年周溪乡新时代文明实践示范点建设项目</t>
  </si>
  <si>
    <t>将乡新时代文明实践所、北坡村和迎红村新时代文明实践站打造为示范点。1.对乡新时代文明实践所和两个村的新时代文明实践站的规范化建设，完善标牌、公开栏、宣传栏、组织架构图、工作流程图、所站分布图、制度板块、项目板块、风采板块、荣誉板块等文化墙的氛围营造，志愿服务队服装购买。2.两个实践站开展垃圾分类、家庭教育、环境卫生整治评比、普法、政策宣讲、节庆活动、文艺演出、先进典型评选等志愿服务活动经费。3.乡实践所开展“永远跟党走”群众性教育主题活动，“传承红色基因、乡村振兴有我”主题活动经费。4.依托群众红色资源，总结脱贫攻坚工作，创作一批脱贫攻坚成果、红色文化作品，开展群众性教育，让群众听党话、跟党走、感党恩。</t>
  </si>
  <si>
    <t xml:space="preserve">进一步推动乡村新时代文明实践所（站）提档升级，打造功能更合理的文明实践阵地，因地制宜开展丰富的示范活动，进一步弘扬主旋律、传播正能量、提振精气神。
</t>
  </si>
  <si>
    <t>周溪乡新时代文明实践所，鹿坪村、大榜村新时代文明实践站</t>
  </si>
  <si>
    <t>城口县委宣传部</t>
  </si>
  <si>
    <t>重庆市委宣传部</t>
  </si>
  <si>
    <t>城口县2021年沿河乡新时代文明实践试点建设项目</t>
  </si>
  <si>
    <t>对高观镇新时代文明实践所及双竹村、施礼村新时代文明实践站进行提档升级打造，开展相关新时代文明实践相关活动，进一步营造文明实践凝心聚力的浓厚氛围。</t>
  </si>
  <si>
    <t>通过新时代文明实践站所的规范化平台，充分利用红色资源和脱贫攻坚经验总结，创作展示一批文化作品，开展基于群众精神文明、高品质生活的活动需求的系列活动，持续激发农村群众内生动力，有力巩固脱贫攻坚成果，推进乡村振。</t>
  </si>
  <si>
    <t>沿河乡文明实践所，北坡村、迎红村文明实践站</t>
  </si>
  <si>
    <t>城口县2021年高观镇新时代文明实践示范点建设项目</t>
  </si>
  <si>
    <t>阵地升级打造，新时代文明实践活动氛围营造，开展各类新时代文明实践工作。</t>
  </si>
  <si>
    <t>激发辖区群众内生动力，防止政策养懒汉。</t>
  </si>
  <si>
    <t>城口县高观镇新时代文明实践所，双竹村、施礼村新时代文明实践站</t>
  </si>
  <si>
    <t>城口县2021年鸡鸣乡新时代文明实践站所示范点创建项目</t>
  </si>
  <si>
    <t>进一步打造建设岚天乡新时代文明实践所、岚溪村及星月村新时代文明实践站，开展新时代文明实践活动及氛围营造。</t>
  </si>
  <si>
    <t>进一步完善设施，丰富活动，激发群众内生动力，改善辖区群众精神面貌，促进乡风文明建设。</t>
  </si>
  <si>
    <t>鸡鸣乡新时代文明实践所、鸡鸣社区新时代文明实践站、金岩村新时代文明实践站</t>
  </si>
  <si>
    <t>城口县2021年岚天乡新时代文明实践乡村振兴示范点建设项目</t>
  </si>
  <si>
    <t>将镇级新时代文明实践所、东河村、白果村新时代文明实践所打造为示范点。对这两个村的新时代文明实践站的规范化建设，完善标牌、公开栏、宣传栏、组织架构图、工作流程图、所站分布图、制度板块、项目板块、风采板块、荣誉板块等文化墙的氛围营造，志愿服务队服装购买，开展垃圾分类、家庭教育、环境卫生整治评比、普法、政策宣讲、节庆活动、文艺演出、先进典型评选等志愿服务活动。</t>
  </si>
  <si>
    <t xml:space="preserve">通过开展新时代文明实践活动，满足全乡群众多样化精神文化需求。
</t>
  </si>
  <si>
    <t>岚天乡新时代文明实践所，星月村、岚溪村新时代文明实践站</t>
  </si>
  <si>
    <t>城口县2021年修齐镇新时代文明实践试点建设项目</t>
  </si>
  <si>
    <t>用于升级打造我乡1个新时代文明实践所和2个新时代文明实践站（河鱼社区、平溪村）规范化建设。把新时代文明实践阵地建设与其他工作统筹结合，发挥好新时代文明实践阵地建设方面的示范带动作用，规范建设积分兑换超市、文化活动场所、教育培训基地、便民服务中心、党员活动中心、文化讲堂、农家书屋等活动场所</t>
  </si>
  <si>
    <t>持续深化精神文明，纵深推进党建促进乡村振兴和乡村治理创新，更加广泛地开展新时代文明实践活动，更大激发干部群众内生动力，助力文化振兴、红色文化振兴、人才振兴、组织振兴。</t>
  </si>
  <si>
    <t>修齐镇文明实践所，东河村、白果村等文明实践站</t>
  </si>
  <si>
    <t>城口县2021年河鱼乡新时代文明实践示范点建设项目</t>
  </si>
  <si>
    <t>用于打造我镇1个新时代文明实践所和2个新时代文明实践站（李坪村、咸宜村）规范化建设。把新时代文明实践阵地建设与其他工作统筹结合，发挥好新时代文明实践阵地建设方面的示范带动作用，规范建设积分兑换超市、文化活动场所、教育培训基地、便民服务中心、党员活动中心、文化讲堂、农家书屋等活动场所</t>
  </si>
  <si>
    <t>进一步对本辖区原有村民活动场所、农家书屋、便民中心、田边地头等群众经常聚集、方便群众参与的地方作为开展新时代文明实践活动的活动点改造升级。激发群众参与新时代文明实践活动的兴趣，提升参与率，壮大志愿者队伍。</t>
  </si>
  <si>
    <t>河鱼乡河鱼社区、平溪村</t>
  </si>
  <si>
    <t>城口县2021年咸宜镇新时代文明实践示范点建设项目</t>
  </si>
  <si>
    <t>将乡新时代文明实践所、竹园村和余坪村新时代文明实践站打造为示范点。对乡新时代文明实践所和两个村的新时代文明实践站的规范化建设，完善标牌、公开栏、宣传栏、组织架构图、工作流程图、所站分布图、制度板块、项目板块、风采板块、荣誉板块等文化墙的氛围营造，志愿服务队服装购买，开展垃圾分类、家庭教育、环境卫生整治评比、普法、政策宣讲、节庆活动、文艺演出、先进典型评选等志愿服务活动经费，在余坪村“创红色文化，造美丽乡村”并开展相关新时代文明活动。</t>
  </si>
  <si>
    <t>咸宜镇新时代文明实践所、李坪村和咸宜村新时代文明实践站</t>
  </si>
  <si>
    <t>城口县2021年双河乡新时代文明实践试点建设项目</t>
  </si>
  <si>
    <t>街道10个村/农业社区，每个2万元。通过“以奖代补”形式激发群众参与村居事务的积极性，引导居民遵纪守法、养成良好生活习惯。以新时代文明实践“积分超市”为载体，推动乡村振兴工作建设。</t>
  </si>
  <si>
    <t>双河乡文明实践所，竹园村、余坪村等文明实践站</t>
  </si>
  <si>
    <t>其他</t>
  </si>
  <si>
    <t>城口县2021年葛城街道积分兑现制度改补为奖项目</t>
  </si>
  <si>
    <t>12个村（社区），每村2万元，组织群众开展公益活动，积极开展积分兑换活动，培育主流乡村文化价值，弘扬民族精神和时代精神，持续推进社会公德、职业道德、家庭美德和个人品德建设，推进乡村社会治理多元化。</t>
  </si>
  <si>
    <t>促进了群众以实际行动助力脱贫攻坚，进一步激发群众内生动力，提高群众精神面貌。提高群众满意度到99%以上。</t>
  </si>
  <si>
    <t>葛城街道10个村（社区）</t>
  </si>
  <si>
    <t>城口县2021年修齐镇积分兑现制度改补为奖项目</t>
  </si>
  <si>
    <t>设立11个积分超市，在全镇开展文明实践积分兑换，围绕整治环境卫生、参与集体公益活动、遵纪守法、遵守公序良俗等内容设置积分，建立爱心超市，根据积分兑现奖励资金。</t>
  </si>
  <si>
    <t>激发群众内生动力，创建文明乡村，助推乡村振兴，全面提升群众素质。</t>
  </si>
  <si>
    <t>城口县修齐镇12个村（社区）</t>
  </si>
  <si>
    <t>城口县2021年高观镇积分兑现制度改补为奖项目</t>
  </si>
  <si>
    <t>7个村（社区），每村2万元，围绕总队长令、环境卫生整治、集体公益、普法、乡风文明等开展文明实践活动，引导群众通过示范学习、文明养成、三业发展、志愿服务参与积分，激发群众积极参与村社公益事业积极性，增强村民凝聚力。</t>
  </si>
  <si>
    <t>激发群众内生动力，防止政策养懒汉。</t>
  </si>
  <si>
    <t>城口县高观镇各村（社区）</t>
  </si>
  <si>
    <t>城口县2021年明通镇积分兑现制度改补为奖项目</t>
  </si>
  <si>
    <t>11个村（社区），每村2万元，引导群众通过示范学习、文明养成、三业发展、志愿服务参与积分，激发群众积极参与村社公益事业积极性，增强村民凝聚力。</t>
  </si>
  <si>
    <t>激发群众内生动力，引导村民自愿、自觉参与村级事务，提升乡村治理效能，激活乡村振兴新动能。</t>
  </si>
  <si>
    <t>明通镇7个村（社区）</t>
  </si>
  <si>
    <t>城口县2021年庙坝镇积分兑现制度改补为奖项目</t>
  </si>
  <si>
    <t>坪坝镇辖区内积分超市物资兑换</t>
  </si>
  <si>
    <t>激发群众内生动力，引导群众跟党走、感党恩</t>
  </si>
  <si>
    <t>庙坝镇11个村（社区）</t>
  </si>
  <si>
    <t>城口县2021年坪坝镇积分兑现制度改补为奖项目</t>
  </si>
  <si>
    <t>11个村（社区），每村2万元，组织群众开展公益活动，每村每季度开展一次积分兑换活动，激发群众积极参与村社公益事业积极性，增强村民凝聚力。</t>
  </si>
  <si>
    <t>促进了群众以实际行动助力乡村振兴，进一步激发群众内生动力，提高群众精神面貌。提高群众满意度到95%以上</t>
  </si>
  <si>
    <t>坪坝镇8村</t>
  </si>
  <si>
    <t>城口县2021年高燕镇积分兑现制度改补为奖项目</t>
  </si>
  <si>
    <t>10个新时代文明实践积分超市物资采购，持续巩固提升新时代文明实践积分超市。</t>
  </si>
  <si>
    <t>全镇14个村（社区）</t>
  </si>
  <si>
    <t>城口县2021年东安镇积分兑现制度改补为奖项目</t>
  </si>
  <si>
    <t>辖区内7个村1个社区各2万元，用于开展积分超市物资兑换活动8场，用于激发群众参与乡村振兴的积极性</t>
  </si>
  <si>
    <t>把新时代文明实践志愿服务同扶贫扶志扶智结合起来，引导群众摒弃“等、靠、要”思想，不断提升群众主动脱贫的志气，激发群众自我发展的内生动力，用“造血”功能巩固“输血”成果。深化乡风文明建设，提升村民自治水平和能力</t>
  </si>
  <si>
    <t>东安镇各村、社区</t>
  </si>
  <si>
    <t>城口县2021年咸宜镇积分兑现制度改补为奖项目</t>
  </si>
  <si>
    <t>在高楠镇5个村1个社区开展新时代文件实践积分兑换活动，围绕整治环境卫生、参与集体公益活动、遵纪守法、遵守公序良俗等内容设置积分，在新时代文明实践超市根据积分兑现奖励物品，有效助力乡村振兴。</t>
  </si>
  <si>
    <t>促进了群众以实际行动助力脱贫攻坚，进一步激发群众内生动力，提高群众精神面貌。提高群众满意度到100%以上。</t>
  </si>
  <si>
    <t>咸宜镇各村社区</t>
  </si>
  <si>
    <t>城口县2021年高楠镇积分兑换制度改补为奖项目</t>
  </si>
  <si>
    <t>全乡8个村各2万元采购物资。开展整治环境卫生、参与集体公益活动等活动，通过“以奖代补”形式激发参与村级事务的积极性和主动性。以新时代文明实践“积分超市”为载体，推动群众的精神文明建设。</t>
  </si>
  <si>
    <t>通过新时代文明实践站积分兑换激发群众内生动力，防止政策养懒汉。</t>
  </si>
  <si>
    <t>城口县高楠镇各村社区</t>
  </si>
  <si>
    <t>城口县2021年龙田乡积分兑现制度改补为奖项目</t>
  </si>
  <si>
    <t>6村（社区）积分超市建设，购置货品，完成辖区内积分超市物资兑换。</t>
  </si>
  <si>
    <t>龙田乡8个村</t>
  </si>
  <si>
    <t>城口县2021年北屏乡积分兑现制度改补为奖项目</t>
  </si>
  <si>
    <t>用于开展乡风文明建设积分兑换试点，围绕整治环境卫生、参与集体公益活动、遵纪守法、遵守公序良俗等内容设置积分，建立爱心超市，根据积分兑现奖励资金。</t>
  </si>
  <si>
    <t>城口县北屏乡6个村社区</t>
  </si>
  <si>
    <t>城口县2021年岚天乡积分兑现制度改补为奖项目</t>
  </si>
  <si>
    <t>用于我乡5个村（社区）新时代文明实践积分超市建设，物品兑换，为开展新时代文明实践活动提供物资保障。</t>
  </si>
  <si>
    <t>岚天乡三河村、岚溪村等4社村</t>
  </si>
  <si>
    <t>城口县2021年河鱼乡积分兑现制度改补为奖项目</t>
  </si>
  <si>
    <t>用于厚坪乡麻柳村、熊竹村、红色村、白鹤村、庙坪村、云峰村、龙盘村七个村的新时代文明实践积分超市物资购买支。</t>
  </si>
  <si>
    <t>促进了群众以实际行动助力脱贫攻坚，进一步激发群众内生动力，提高群众精神面貌。</t>
  </si>
  <si>
    <t>河鱼乡河鱼社区、大店村、高洪村、畜牧村、平溪村</t>
  </si>
  <si>
    <t>城口县2021年厚坪乡积分兑现制度改补为奖项目</t>
  </si>
  <si>
    <t>通过“以奖代补”形式激发群众自力更生、养成良好生活习惯的积极性和主动性。以新时代文明实践“积分超市”为载体，推动乡镇振兴建设。</t>
  </si>
  <si>
    <t>城口县厚坪乡龙盘村、云峰村、庙坪村、白鹤村、红色村、熊竹村、麻柳村等7个村</t>
  </si>
  <si>
    <t>城口县2021年治平乡积分兑现制度改补为奖项目</t>
  </si>
  <si>
    <t>用于6个村（社区）运行爱心积分超市，开展新时代文明实践工作，围绕整治环境卫生、参与集体公益活动、遵纪守法、遵守公序良俗等内容设置积分，预计90余场兑换活动，根据积分兑换奖励物品。</t>
  </si>
  <si>
    <t>城口县治平乡各行政村（社区）</t>
  </si>
  <si>
    <t>城口县2021年明中乡积分兑现制度改补为奖项目</t>
  </si>
  <si>
    <t>针对全乡13各村社区，按照每个村2万元的标准开展乡风文明建设积分兑换试点，围绕整治环境卫生、参与集体公益活动、遵纪守法、遵守公序良俗等内容设置积分，建立爱心超市，根据积分兑现奖励物品。</t>
  </si>
  <si>
    <t>通过创建6个爱心积分超市，把扶贫与扶志扶智结合起来，通过开展新时代文明实践工作，引导脱贫户1452人摒弃“等、靠、要”思想，不断提升群众主动脱贫的志气，激发群众自我发展的内生动力，用“造血”功能巩固“输血”成果，提高群众精神面貌。</t>
  </si>
  <si>
    <t>明中乡6个村（社区）</t>
  </si>
  <si>
    <t>城口县2021年蓼子乡积分兑现制度改补为奖项目</t>
  </si>
  <si>
    <t>每个村（社区）2万元项目资金，全部用于采购“积分超市”相关兑换物资，群众通过参加新时代文明实践活动获取积分，通过积分到各村（社区）兑换生产生活物资。</t>
  </si>
  <si>
    <t>城口县蓼子乡各村社区</t>
  </si>
  <si>
    <t>城口县2021年鸡鸣乡积分兑现制度改补为奖项目</t>
  </si>
  <si>
    <t>全乡7个村，每个村2万元项目资金，用于新时代文明实践积分超市兑换物资采购。</t>
  </si>
  <si>
    <t>进一步激发群众脱贫致富内生动力，改善辖区群众精神面貌，提升群众满意度</t>
  </si>
  <si>
    <t>鸡鸣乡6个村（社区）</t>
  </si>
  <si>
    <t>城口县2021年周溪乡积分兑现制度改补为奖项目</t>
  </si>
  <si>
    <t>用于我乡9个村（社区）新时代文明实践积分超市物品兑换，为开展新时代文明实践活动提供物资保障。</t>
  </si>
  <si>
    <t>项目实施可改善7个村5122人（其中脱贫人口1532人）精神面貌</t>
  </si>
  <si>
    <t>城口县周溪乡全乡7个村</t>
  </si>
  <si>
    <t>城口县2021年双河乡积分兑现制度改补为奖项目</t>
  </si>
  <si>
    <t>持续深化智志双扶，纵深推进乡村振兴和乡村治理创新，更加广泛地开展新时代文明实践活动，规范建设新时代文明实践所（站），更大激发干部群众内生动力，助力文化振兴、人才振兴、组织振兴。</t>
  </si>
  <si>
    <t>城口县2021年沿河乡积分兑现制度改补为奖项目</t>
  </si>
  <si>
    <t>全乡6个村，各2万元。通过“以奖代补”形式开展乡风文明建设积分兑换，围绕整治环境卫生、参与集体公益活动、遵纪守法、遵守公序良俗等内容设置积分，用积分兑换物品,助力于乡村振兴的建设。</t>
  </si>
  <si>
    <t>项目实施可以丰富辖区内文化，提升宣传氛围，增加农户增加感及获得感</t>
  </si>
  <si>
    <t>沿河乡6个村</t>
  </si>
  <si>
    <t>城口县2021年左岚乡积分兑现制度改补为奖项目</t>
  </si>
  <si>
    <t>围绕巩固拓展脱贫攻坚成果同乡村振兴有效衔接宣传，脱贫攻坚成果“七个一”相关主题项目相关支出。</t>
  </si>
  <si>
    <t>左岚乡6个村</t>
  </si>
  <si>
    <t>城口县2021年巩固拓展脱贫攻坚成果同乡村振兴有效衔接宣传项目</t>
  </si>
  <si>
    <t>城口县第三级漏电保护器(第二批)采购15000套</t>
  </si>
  <si>
    <t>持续激发农村群众内生动力，巩固拓展脱贫攻坚成果，有力推进乡村振兴建设。</t>
  </si>
  <si>
    <t>城口县鸡鸣乡2021年禅茶高效示范园建设项目</t>
  </si>
  <si>
    <t>新建高效示范茶园140亩，其中台地茶园35亩，坡地茶园105亩。</t>
  </si>
  <si>
    <t>通过禅茶高效示范园建设项目，壮大茶叶产业，带动周边群众每户平均增收5000元</t>
  </si>
  <si>
    <t>鸡鸣乡</t>
  </si>
  <si>
    <t>《重庆市财政局关于下达 2021年财政衔接推进乡村振兴补助资金预算的通知》（渝财农〔2021〕71号）</t>
  </si>
  <si>
    <t>用于仓储式农产品集配中心改造升级、食品安全实验室1个及快检设备1套、其他满足功能需求的相关设施设备购置。</t>
  </si>
  <si>
    <t>城口县2021年新网工程项目</t>
  </si>
  <si>
    <t>用水、用电、排污、场平等基础设施配套</t>
  </si>
  <si>
    <t>实现县域特色农产品分类、分级，实现县内、县外持续销售。</t>
  </si>
  <si>
    <t>城口县高燕镇</t>
  </si>
  <si>
    <t>城口县供销合作社</t>
  </si>
  <si>
    <t>重庆市供销合作社</t>
  </si>
  <si>
    <t>城口县2021年招商引资城口山地鸡及老腊肉全产业链项目配套基础设施项目</t>
  </si>
  <si>
    <t>1.用于周溪乡新时代文明实践所活动室等场地氛围营造；2.大榜村新时代文明实践广场氛围营造；3.乡新时代文明实践所、鹿坪村、大榜村全年开展“永远跟党走”“传承红色基因  助力乡村振兴”“三互”活动等示范性活动不少于12次。</t>
  </si>
  <si>
    <t>通过公司和我县脱贫户及生猪山地鸡养殖户利益链接，实现从养殖到加工再到销售实现带动全产业链高质量发展</t>
  </si>
  <si>
    <t>坪坝镇新华村</t>
  </si>
  <si>
    <t>城口县2021年复兴街道积分兑现制度改补为奖项目</t>
  </si>
  <si>
    <t>通过“以奖代补”形式激发脱贫户脱贫致富、自力更生、养成良好生活习惯的积极性和主动性。以新时代文明实践“积分超市”为载体，推动扶贫扶志工作建设。</t>
  </si>
  <si>
    <t>复兴街道7个村社区</t>
  </si>
  <si>
    <t>城口县2021年坪坝镇三湾公路加密错车道产业路建设项目</t>
  </si>
  <si>
    <t>通过项目实施，改善1467人农业生产、生活出行难问题，降低农资、农产品降低运输成本，促进产业增收。</t>
  </si>
  <si>
    <t>坪坝镇三湾村、前进村、瓦房村</t>
  </si>
  <si>
    <t>《重庆市财政局关于下达衔接推进乡村振兴财力补助的通知》（渝财预〔2021〕26号）</t>
  </si>
  <si>
    <t>城口县2021年巴山镇积分兑现制度改补为奖项目</t>
  </si>
  <si>
    <t>全镇14个村（社区）各2万元采购物资。开展环境卫生整治、集体公益等活动，大约开展14场以上的兑换活动。通过“以奖代补”形式激励群众积极参与公益事业志愿服务助力治理有效，形成了乡风引领、文明共建、全民参与、齐抓共管的新风尚。将积分超市作用发挥融入到乡村振兴行动之中。</t>
  </si>
  <si>
    <t>通过组织群众开展公益活动，每村每季度开展1次积分兑换活动，激发群众积极参与村社公益事业积极性，增强村民凝聚力。激发群众内生动力，引导群众参与美丽乡村建设。</t>
  </si>
  <si>
    <t>巴山镇11个村（社区）</t>
  </si>
  <si>
    <t>城口县第三级漏电保护器(第二批)采购项目</t>
  </si>
  <si>
    <t>用于补助三星级村综合服务社7个、四星级村综合服务社6个、五星级村综合服务社2个。</t>
  </si>
  <si>
    <t>解决15000户群众用电安全</t>
  </si>
  <si>
    <t>城口县2021年村综合服务社及农民合作社服务中心建设项目</t>
  </si>
  <si>
    <t>为辖区内发展食用菌产业的5个专业合作社、1个家庭农场配套供水设施设备，新建水池8口、购买20#水管4000米、25#水管2000米、32#水管2000米、40#水管1500米、50#的水管2000米，购买喷头1000个。</t>
  </si>
  <si>
    <t>依公司制建立村综合服务社，使之成为乡镇、村集体经济组织和基层供销社延伸为农服务功能到农村，促进村集体经济组织发展，为农民提供综合性、多样化生产生活服务的市场主体，成为畅通农村服务需求与供给“最后一公里”的综合载体。</t>
  </si>
  <si>
    <t>城口县相关乡镇</t>
  </si>
  <si>
    <t>城口县2021年左岚乡食用菌基地基础设施配套项目</t>
  </si>
  <si>
    <t>临沂市帮扶乡村旅游扶贫产业试点项目，开展项目推进、建设等各项工作。</t>
  </si>
  <si>
    <t>通过项目实施，激励群众产业发展，带动农户增收，推动地区经济收入。</t>
  </si>
  <si>
    <t>幸福村 大坝村 齐心村 东风村 左岸村 胜利村</t>
  </si>
  <si>
    <t>城口县2021年鲁渝协作乡村振兴示范村乡村旅游扶贫项目</t>
  </si>
  <si>
    <t>全县25个乡镇街道安全饮水灾后恢复重建，解决群众安全饮水问题。</t>
  </si>
  <si>
    <t>通过项目实施,促进乡村旅游产业发展,实现农村人口增产增收、改善农村人口生产生活条件。</t>
  </si>
  <si>
    <t>北屏乡松柏村</t>
  </si>
  <si>
    <t>城口县2021年农村供水灾后重建项目</t>
  </si>
  <si>
    <t>修复因灾导致的村社道路、产业路、桥涵、饮水安全、产业受损等，切实解决影响群众“两不愁三保障”的急难愁盼问题。具体以实施方案或设施方案为准。</t>
  </si>
  <si>
    <t>通过项目实施解决全县25个乡镇街道灾后安全饮水问题。</t>
  </si>
  <si>
    <t>部分乡镇街道</t>
  </si>
  <si>
    <t>城口县修齐镇2021年灾后恢复巩固拓展脱贫攻坚成果项目</t>
  </si>
  <si>
    <t>修复因灾导致的村社道路、产业路、桥涵、饮水安全、产业受损等，切实保障群众“两不愁三保障”，巩固脱贫攻坚成果。</t>
  </si>
  <si>
    <t>修齐镇各村（社区）</t>
  </si>
  <si>
    <t>城口县高观镇2021年灾后恢复巩固拓展脱贫攻坚成果项目</t>
  </si>
  <si>
    <t>高观镇各村（社区）</t>
  </si>
  <si>
    <t>城口县庙坝镇2021年灾后恢复巩固拓展脱贫攻坚成果项目</t>
  </si>
  <si>
    <t>庙坝镇各村（社区）</t>
  </si>
  <si>
    <t>城口县坪坝镇2021年灾后恢复巩固拓展脱贫攻坚成果项目</t>
  </si>
  <si>
    <t>坪坝镇各村（社区）</t>
  </si>
  <si>
    <t>城口县高燕镇2021年灾后恢复巩固拓展脱贫攻坚成果项目</t>
  </si>
  <si>
    <t>高燕镇各村（社区）</t>
  </si>
  <si>
    <t>城口县东安镇2021年灾后恢复巩固拓展脱贫攻坚成果项目</t>
  </si>
  <si>
    <t>东安镇各村（社区）</t>
  </si>
  <si>
    <t>城口县高楠镇2021年灾后恢复巩固拓展脱贫攻坚成果项目</t>
  </si>
  <si>
    <t>高楠镇各村（社区）</t>
  </si>
  <si>
    <t>城口县岚天乡2021年灾后恢复巩固拓展脱贫攻坚成果项目</t>
  </si>
  <si>
    <t>岚天乡各村（社区）</t>
  </si>
  <si>
    <t>城口县河鱼乡2021年灾后恢复巩固拓展脱贫攻坚成果项目</t>
  </si>
  <si>
    <t>河鱼乡各村（社区）</t>
  </si>
  <si>
    <t>城口县治平乡2021年灾后恢复巩固拓展脱贫攻坚成果项目</t>
  </si>
  <si>
    <t>治平乡各村（社区）</t>
  </si>
  <si>
    <t>城口县明中乡2021年灾后恢复巩固拓展脱贫攻坚成果项目</t>
  </si>
  <si>
    <t>明中乡各村（社区）</t>
  </si>
  <si>
    <t>城口县复兴街道2021年灾后恢复巩固拓展脱贫攻坚成果项目</t>
  </si>
  <si>
    <t>复兴街道各村（社区）</t>
  </si>
  <si>
    <t>部分乡镇街道监测对象因灾住房受损、倒塌等灾后恢复。</t>
  </si>
  <si>
    <t>城口县2021年农村房屋灾后恢复项目</t>
  </si>
  <si>
    <t>通过项目实施解决群众住房安全保障问题。</t>
  </si>
  <si>
    <t>城口县葛城街道2021年灾后恢复巩固拓展脱贫攻坚成果项目</t>
  </si>
  <si>
    <t>葛城街道各村（社区）</t>
  </si>
  <si>
    <t>城口县明通镇2021年灾后恢复巩固拓展脱贫攻坚成果项目</t>
  </si>
  <si>
    <t>明通镇各村（社区）</t>
  </si>
  <si>
    <t>城口县巴山镇2021年灾后恢复巩固拓展脱贫攻坚成果项目</t>
  </si>
  <si>
    <t>巴山镇各村（社区）</t>
  </si>
  <si>
    <t>城口县咸宜镇2021年灾后恢复巩固拓展脱贫攻坚成果项目</t>
  </si>
  <si>
    <t>咸宜镇各村（社区）</t>
  </si>
  <si>
    <t>城口县龙田乡2021年灾后恢复巩固拓展脱贫攻坚成果项目</t>
  </si>
  <si>
    <t>龙田乡各村（社区）</t>
  </si>
  <si>
    <t>城口县北屏乡2021年灾后恢复巩固拓展脱贫攻坚成果项目</t>
  </si>
  <si>
    <t>北屏乡各村（社区）</t>
  </si>
  <si>
    <t>城口县厚坪乡2021年灾后恢复巩固拓展脱贫攻坚成果项目</t>
  </si>
  <si>
    <t>厚坪乡各村（社区）</t>
  </si>
  <si>
    <t>城口县蓼子乡2021年灾后恢复巩固拓展脱贫攻坚成果项目</t>
  </si>
  <si>
    <t>蓼子乡各村（社区）</t>
  </si>
  <si>
    <t>城口县周溪乡2021年灾后恢复巩固拓展脱贫攻坚成果项目</t>
  </si>
  <si>
    <t>周溪乡各村（社区）</t>
  </si>
  <si>
    <t>城口县双河乡2021年灾后恢复巩固拓展脱贫攻坚成果项目</t>
  </si>
  <si>
    <t>双河乡各村（社区）</t>
  </si>
  <si>
    <t>城口县沿河乡2021年灾后恢复巩固拓展脱贫攻坚成果项目</t>
  </si>
  <si>
    <t>沿河乡各村（社区）</t>
  </si>
  <si>
    <t>城口县左岚乡2021年灾后恢复巩固拓展脱贫攻坚成果项目</t>
  </si>
  <si>
    <t>左岚乡各村（社区）</t>
  </si>
  <si>
    <t>城口县鸡鸣乡2021年灾后恢复巩固拓展脱贫攻坚成果项目</t>
  </si>
  <si>
    <t>鸡鸣乡各村（社区）</t>
  </si>
  <si>
    <t>新增，与同一项目</t>
  </si>
  <si>
    <t>城口县危旧房改造和农村旧房整治提升项目</t>
  </si>
  <si>
    <t>实施1000户农村旧房整治提升及危旧房改造</t>
  </si>
  <si>
    <t>通过旧房整治提升项目和危旧房改造项目实施，保障群众住房安全，改善居住条件。</t>
  </si>
  <si>
    <t>国有资本经营预算调入一般公共预算用于巩固拓展脱贫攻坚成果和乡村振兴任务的资金</t>
  </si>
  <si>
    <t>《重庆市财政局关于下达2021年市财政衔接推进乡村振兴补助资金预算（国资调入部分）的通知》（渝财产业〔2021〕94号）</t>
  </si>
  <si>
    <t>城口县2021年农村公路水毁灾后恢复工程</t>
  </si>
  <si>
    <t>路基恢复、内边坡整治</t>
  </si>
  <si>
    <t>方便群众出行和生产生活</t>
  </si>
  <si>
    <t>城口县鸡鸣乡2021年灯梁村药材基地道路改造工程</t>
  </si>
  <si>
    <t>产业道路改造1.12公里,路基宽4.5米</t>
  </si>
  <si>
    <t>通过产业基地道路改造，改善农资、农产品运输条件，带动产业发展和促进周边群众产业增收</t>
  </si>
  <si>
    <t>鸡鸣乡灯梁村</t>
  </si>
  <si>
    <t>城口县鸡鸣乡2021年双坪村泡菜扶贫车间建设项目</t>
  </si>
  <si>
    <t>新建鸡鸣乡双坪村泡菜扶贫车间厂房903㎡及配套设施。</t>
  </si>
  <si>
    <t>通过车间建设，带动产业发展和促进周边群众产业、劳务增收</t>
  </si>
  <si>
    <t>鸡鸣乡双坪村</t>
  </si>
  <si>
    <t>城口县鸡鸣乡2021年灯梁村山地鸡道路硬化</t>
  </si>
  <si>
    <t>灯梁村散养鸡场产业路硬化1公里</t>
  </si>
  <si>
    <t>通过道路硬化，改善农资、农产品运输条件，带动产业发展和促进周边群众产业增收</t>
  </si>
  <si>
    <t>城口县2021年咸宜镇咸宜社区大香炉坪田园农文旅融合基础设施建设项目</t>
  </si>
  <si>
    <t>搭建在地茶叶农事体验项目。部分智慧化农业基础设施建设，沿线500m公路和生态微修复</t>
  </si>
  <si>
    <t>有效推动茶叶产业农文旅融合，助推茶叶产业的提档升级</t>
  </si>
  <si>
    <t>咸宜社区</t>
  </si>
  <si>
    <t>城口县2021年农村户厕改造项目</t>
  </si>
  <si>
    <t>改造提升1000户农村卫生厕所,按照1000元/户补助，农村户厕改造补助资金100万元。</t>
  </si>
  <si>
    <t>实行“先建后补、以奖代补”的方式，对于当年完成改厕任务并通过验收的农户，每户奖补1000元。</t>
  </si>
  <si>
    <t>城口县2021年高观村野核桃产业基地配套施基础设施项目</t>
  </si>
  <si>
    <t>硬化野核桃基地产业道路0.8公里。</t>
  </si>
  <si>
    <t>通过项目实施，改善产业基地农资、农产品运输条件，降低运输成本，促进产业增收。</t>
  </si>
  <si>
    <t>城口县高观镇高观村</t>
  </si>
  <si>
    <t>城口县2021年活禽屠宰场暨冷链物流项目</t>
  </si>
  <si>
    <t>新建标准厂房4000平米（两层），一层2000平米用于屠宰项目活禽临时饲喂间、检验检疫车间、宰杀车间、肉品分割车间、冷冻冷藏库、锅炉房、变电室等建设；二层2000平米用于蔬菜净菜加工及其他生鲜产品分拣、配送等；配套厂区道路、给排水、污水处理池等基础设施；日屠宰5000只小畜禽生产线一条；冷冻冷藏库房600平米；检验检疫设备、冷链运输设备、净菜分拣加工设备及其他设备。</t>
  </si>
  <si>
    <t>近期按日屠宰5000只标准建设以山地鸡为主的小畜禽屠宰生产线，中期达到日屠宰10000只生产能力，配套建设冷链设施和生鲜、蔬菜配送中心。</t>
  </si>
  <si>
    <t>按照招商引资“一企一策”，对重庆美缀美食品有限公司的投资进行专项补助等</t>
  </si>
  <si>
    <t>通过公司生猪、城口山地鸡养殖户利益链接，从养殖到加工再到销售实现带动全产业链高质量发展</t>
  </si>
  <si>
    <t>新华村</t>
  </si>
  <si>
    <t>城口县2021年龙田乡团堡村通畅工程</t>
  </si>
  <si>
    <t>新建“四好农村路”通畅工程4公里</t>
  </si>
  <si>
    <t>城口县2021年环境综合整治项目</t>
  </si>
  <si>
    <t>聚焦“五清理一活动”和“八乱”专项整治。</t>
  </si>
  <si>
    <t>聚焦“乱搭建”“乱停放”“乱堆码”专项整治，大力推动“乱倾排”“乱摆占”“乱张贴”“乱开挖”“乱捕伐”专项整治，努力实现城乡同美、美美与共。</t>
  </si>
  <si>
    <t>全县各个乡镇街道</t>
  </si>
  <si>
    <t>城口县2021年治平乡岩湾村何家磅桥梁建设项目</t>
  </si>
  <si>
    <t>岩湾何家磅桥梁因年久失修，前期又遭遇洪水，经主管部门鉴定现已成危桥，主要建设内容为新建桥梁1座，长27米，宽6米.</t>
  </si>
  <si>
    <t>消除安全隐患，改善群众人出行条件，带动周边群众务工增收，提升人民群众满意度</t>
  </si>
  <si>
    <t>岩湾村1社（何家榜）</t>
  </si>
  <si>
    <t>城口县高燕镇2021年长田村朝阳坪中药材产业路建设项目</t>
  </si>
  <si>
    <t>硬化产业路7公里，路宽4.5米。</t>
  </si>
  <si>
    <t>解决产业运输问题，提高土地利用率，支持农户产业发展，提高农户满意度。目前已引进松坤菌草、华垦农业、玉均魔芋、天保药业、华翰农业5个市场主体入住本村，发展食用菌30亩，中药材200亩，魔芋600亩，高山有机生态水稻80亩，新建蓝莓基地20亩，露天蔬菜30亩，引导196户农户大力发展种养产业，通过村集体经济组织与合作社相结合、形成集体经济组织+专业合作社+合作社成员经营模式，采取入股分红，带动集体经济发展，实现经济收益。</t>
  </si>
  <si>
    <t>高燕镇长田村</t>
  </si>
  <si>
    <t>鸡鸣乡中药材基地产业提升项目</t>
  </si>
  <si>
    <t>建立中药材示范基地，引进开发中药材品种，实行规模化种植</t>
  </si>
  <si>
    <t>城口县治平乡2021年农村环境综合整治项目</t>
  </si>
  <si>
    <t>聚集全乡5个村（社区）“乱搭建”“乱停放”“乱堆码”专项整治，大力推动“乱倾排”“乱摆占”“乱张贴”“乱开挖”“乱捕伐”专项整治，努力实现城乡同美、美美与共。</t>
  </si>
  <si>
    <t>通过开展“八乱”专项整治，全面提升辖区人居环境，改善群众居住条件和精神面貌，促进乡风文明。</t>
  </si>
  <si>
    <t>《重庆市财政局关于下达2021年市级农村综合改革转移支付预算的通知》（渝财农〔2021〕81号）</t>
  </si>
  <si>
    <t>城口县河鱼乡2021年农村环境综合整治项目</t>
  </si>
  <si>
    <t>城口县复兴街道2021年农村环境综合整治项目</t>
  </si>
  <si>
    <t>聚集街道7个村（社区）“乱搭建”“乱停放”“乱堆码”专项整治，大力推动“乱倾排”“乱摆占”“乱张贴”“乱开挖”“乱捕伐”专项整治，努力实现城乡同美、美美与共。</t>
  </si>
  <si>
    <t>城口县坪坝镇2021年农村环境综合整治项目</t>
  </si>
  <si>
    <t>聚集全镇9个村（社区）“乱搭建”“乱停放”“乱堆码”专项整治，大力推动“乱倾排”“乱摆占”“乱张贴”“乱开挖”“乱捕伐”专项整治，努力实现城乡同美、美美与共。</t>
  </si>
  <si>
    <t>城口县巴山镇2021年农村环境综合整治项目</t>
  </si>
  <si>
    <t>聚集全镇11个村（社区）“乱搭建”“乱停放”“乱堆码”专项整治，大力推动“乱倾排”“乱摆占”“乱张贴”“乱开挖”“乱捕伐”专项整治，努力实现城乡同美、美美与共。</t>
  </si>
  <si>
    <t>城口县高燕镇2021年农村环境综合整治项目</t>
  </si>
  <si>
    <t>聚集全镇14个村（社区）“乱搭建”“乱停放”“乱堆码”专项整治，大力推动“乱倾排”“乱摆占”“乱张贴”“乱开挖”“乱捕伐”专项整治，努力实现城乡同美、美美与共。</t>
  </si>
  <si>
    <t>城口县东安镇2021年农村环境综合整治项目</t>
  </si>
  <si>
    <t>聚集全镇10个村（社区）“乱搭建”“乱停放”“乱堆码”专项整治，大力推动“乱倾排”“乱摆占”“乱张贴”“乱开挖”“乱捕伐”专项整治，努力实现城乡同美、美美与共。</t>
  </si>
  <si>
    <t>城口县咸宜镇2021年农村环境综合整治项目</t>
  </si>
  <si>
    <t>聚集全镇8个村（社区）“乱搭建”“乱停放”“乱堆码”专项整治，大力推动“乱倾排”“乱摆占”“乱张贴”“乱开挖”“乱捕伐”专项整治，努力实现城乡同美、美美与共。</t>
  </si>
  <si>
    <t>城口县高楠镇2021年农村环境综合整治项目</t>
  </si>
  <si>
    <t>聚集全镇6个村（社区）“乱搭建”“乱停放”“乱堆码”专项整治，大力推动“乱倾排”“乱摆占”“乱张贴”“乱开挖”“乱捕伐”专项整治，努力实现城乡同美、美美与共。</t>
  </si>
  <si>
    <t>城口县龙田乡2021年农村环境综合整治项目</t>
  </si>
  <si>
    <t>聚集全乡8个村（社区）“乱搭建”“乱停放”“乱堆码”专项整治，大力推动“乱倾排”“乱摆占”“乱张贴”“乱开挖”“乱捕伐”专项整治，努力实现城乡同美、美美与共。</t>
  </si>
  <si>
    <t>城口县鸡鸣乡2021年农村环境综合整治项目</t>
  </si>
  <si>
    <t>聚集全乡6个村（社区）“乱搭建”“乱停放”“乱堆码”专项整治，大力推动“乱倾排”“乱摆占”“乱张贴”“乱开挖”“乱捕伐”专项整治，努力实现城乡同美、美美与共。</t>
  </si>
  <si>
    <t>城口县周溪乡2021年农村环境综合整治项目</t>
  </si>
  <si>
    <t>聚集全乡7个村（社区）“乱搭建”“乱停放”“乱堆码”专项整治，大力推动“乱倾排”“乱摆占”“乱张贴”“乱开挖”“乱捕伐”专项整治，努力实现城乡同美、美美与共。</t>
  </si>
  <si>
    <t>城口县高观镇2021年铁索桥维修项目</t>
  </si>
  <si>
    <t>维修东升村2座、蒲池村1座因灾损毁铁索桥及其他群众反映强烈的受损基础设施。</t>
  </si>
  <si>
    <t>由于高观大桥和过桥在8.28洪灾中被冲毁，通过维修过桥，方便周边群众出行</t>
  </si>
  <si>
    <t>城口县高观镇东升村、蒲池村</t>
  </si>
  <si>
    <t>城口县2021年蓼子乡穴沱村村级公路维修工程</t>
  </si>
  <si>
    <t>对因水毁、垮塌等原因造成村级公路进行维修加固等，涉及总长度约3公里。</t>
  </si>
  <si>
    <t>保障全社区278户1178人出行安全</t>
  </si>
  <si>
    <t>蓼子乡穴沱村</t>
  </si>
  <si>
    <t>龙田</t>
  </si>
  <si>
    <t>城口县葛城街道2021年农村环境综合整治项目</t>
  </si>
  <si>
    <t>聚集街道10个村（社区）“乱搭建”“乱停放”“乱堆码”专项整治，大力推动“乱倾排”“乱摆占”“乱张贴”“乱开挖”“乱捕伐”专项整治，努力实现城乡同美、美美与共。</t>
  </si>
  <si>
    <r>
      <rPr>
        <sz val="11"/>
        <rFont val="宋体"/>
        <charset val="134"/>
      </rPr>
      <t>《重庆市财政局关于下达2021年农村综合改革转移支付预算的通知》（渝财农〔</t>
    </r>
    <r>
      <rPr>
        <sz val="11"/>
        <color rgb="FF000000"/>
        <rFont val="宋体"/>
        <charset val="134"/>
      </rPr>
      <t>2021〕56号）</t>
    </r>
  </si>
  <si>
    <t>城口县修齐镇2021年农村环境综合整治项目</t>
  </si>
  <si>
    <t>聚集全镇12个村（社区）“乱搭建”“乱停放”“乱堆码”专项整治，大力推动“乱倾排”“乱摆占”“乱张贴”“乱开挖”“乱捕伐”专项整治，努力实现城乡同美、美美与共。</t>
  </si>
  <si>
    <t>城口县高观镇2021年农村环境综合整治项目</t>
  </si>
  <si>
    <t>城口县明通镇2021年农村环境综合整治项目</t>
  </si>
  <si>
    <t>聚集全镇7个村（社区）“乱搭建”“乱停放”“乱堆码”专项整治，大力推动“乱倾排”“乱摆占”“乱张贴”“乱开挖”“乱捕伐”专项整治，努力实现城乡同美、美美与共。</t>
  </si>
  <si>
    <t>城口县庙坝镇2021年农村环境综合整治项目</t>
  </si>
  <si>
    <t>城口县北屏乡2021年农村环境综合整治项目</t>
  </si>
  <si>
    <t>城口县岚天乡2021年农村环境综合整治项目</t>
  </si>
  <si>
    <t>聚集全乡4个村（社区）“乱搭建”“乱停放”“乱堆码”专项整治，大力推动“乱倾排”“乱摆占”“乱张贴”“乱开挖”“乱捕伐”专项整治，努力实现城乡同美、美美与共。</t>
  </si>
  <si>
    <t>城口县厚坪乡2021年农村环境综合整治项目</t>
  </si>
  <si>
    <t>城口县明中乡2021年农村环境综合整治项目</t>
  </si>
  <si>
    <t>城口县蓼子乡2021年农村环境综合整治项目</t>
  </si>
  <si>
    <t>聚集全乡13个村（社区）“乱搭建”“乱停放”“乱堆码”专项整治，大力推动“乱倾排”“乱摆占”“乱张贴”“乱开挖”“乱捕伐”专项整治，努力实现城乡同美、美美与共。</t>
  </si>
  <si>
    <t>城口县双河乡2021年农村环境综合整治项目</t>
  </si>
  <si>
    <t>聚集全乡9个村（社区）“乱搭建”“乱停放”“乱堆码”专项整治，大力推动“乱倾排”“乱摆占”“乱张贴”“乱开挖”“乱捕伐”专项整治，努力实现城乡同美、美美与共。</t>
  </si>
  <si>
    <t>城口县沿河乡2021年农村环境综合整治项目</t>
  </si>
  <si>
    <t>城口县左岚乡2021年农村环境综合整治项目</t>
  </si>
  <si>
    <t>城口县2021年农村危旧房改造和农村旧房整治提升项目</t>
  </si>
  <si>
    <t>用于2021年“四类”对象危房改造（含暴雨洪灾受灾的四类对象）和农村旧房整治提升。</t>
  </si>
  <si>
    <t>农村危房改造补助资金</t>
  </si>
  <si>
    <t>《重庆市财政局关于提前下达2021年农村危房改造补助资金预算的通知》(渝财建〔2020﹞417号)</t>
  </si>
  <si>
    <t>《重庆市财政局关于下达2021年农村危房改造补助资金预算的通知》（渝财建〔2021﹞96号）</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</si>
</sst>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33">
    <font>
      <sz val="11"/>
      <color theme="1"/>
      <name val="宋体"/>
      <charset val="134"/>
      <scheme val="minor"/>
    </font>
    <font>
      <sz val="11"/>
      <name val="宋体"/>
      <charset val="134"/>
    </font>
    <font>
      <sz val="11"/>
      <name val="Times New Roman"/>
      <charset val="134"/>
    </font>
    <font>
      <sz val="22"/>
      <name val="Times New Roman"/>
      <charset val="134"/>
    </font>
    <font>
      <sz val="10"/>
      <name val="Times New Roman"/>
      <charset val="134"/>
    </font>
    <font>
      <sz val="10"/>
      <name val="方正黑体_GBK"/>
      <charset val="134"/>
    </font>
    <font>
      <sz val="12"/>
      <name val="Times New Roman"/>
      <charset val="134"/>
    </font>
    <font>
      <sz val="11"/>
      <color rgb="FF000000"/>
      <name val="宋体"/>
      <charset val="134"/>
    </font>
    <font>
      <b/>
      <sz val="11"/>
      <name val="Times New Roman"/>
      <charset val="134"/>
    </font>
    <font>
      <sz val="11"/>
      <color theme="1"/>
      <name val="宋体"/>
      <charset val="134"/>
    </font>
    <font>
      <sz val="11"/>
      <color indexed="8"/>
      <name val="宋体"/>
      <charset val="134"/>
    </font>
    <font>
      <sz val="11"/>
      <color theme="0"/>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b/>
      <sz val="11"/>
      <color rgb="FFFA7D00"/>
      <name val="宋体"/>
      <charset val="0"/>
      <scheme val="minor"/>
    </font>
    <font>
      <sz val="11"/>
      <color rgb="FF9C0006"/>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sz val="11"/>
      <color theme="1"/>
      <name val="宋体"/>
      <charset val="134"/>
      <scheme val="minor"/>
    </font>
    <font>
      <u/>
      <sz val="11"/>
      <color rgb="FF0000FF"/>
      <name val="宋体"/>
      <charset val="0"/>
      <scheme val="minor"/>
    </font>
    <font>
      <u/>
      <sz val="11"/>
      <color rgb="FF800080"/>
      <name val="宋体"/>
      <charset val="0"/>
      <scheme val="minor"/>
    </font>
    <font>
      <sz val="12"/>
      <name val="宋体"/>
      <charset val="134"/>
    </font>
    <font>
      <b/>
      <sz val="13"/>
      <color theme="3"/>
      <name val="宋体"/>
      <charset val="134"/>
      <scheme val="minor"/>
    </font>
    <font>
      <b/>
      <sz val="15"/>
      <color theme="3"/>
      <name val="宋体"/>
      <charset val="134"/>
      <scheme val="minor"/>
    </font>
    <font>
      <sz val="11"/>
      <color rgb="FFFA7D00"/>
      <name val="宋体"/>
      <charset val="0"/>
      <scheme val="minor"/>
    </font>
    <font>
      <sz val="11"/>
      <color rgb="FF006100"/>
      <name val="宋体"/>
      <charset val="0"/>
      <scheme val="minor"/>
    </font>
    <font>
      <b/>
      <sz val="11"/>
      <color rgb="FFFFFFFF"/>
      <name val="宋体"/>
      <charset val="0"/>
      <scheme val="minor"/>
    </font>
    <font>
      <sz val="22"/>
      <name val="方正小标宋_GBK"/>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rgb="FFC6EFCE"/>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22"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43" fontId="23" fillId="0" borderId="0" applyFont="0" applyFill="0" applyBorder="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0" fillId="11" borderId="6" applyNumberFormat="0" applyFont="0" applyAlignment="0" applyProtection="0">
      <alignment vertical="center"/>
    </xf>
    <xf numFmtId="0" fontId="11" fillId="17"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8" applyNumberFormat="0" applyFill="0" applyAlignment="0" applyProtection="0">
      <alignment vertical="center"/>
    </xf>
    <xf numFmtId="0" fontId="27" fillId="0" borderId="8" applyNumberFormat="0" applyFill="0" applyAlignment="0" applyProtection="0">
      <alignment vertical="center"/>
    </xf>
    <xf numFmtId="0" fontId="11" fillId="19" borderId="0" applyNumberFormat="0" applyBorder="0" applyAlignment="0" applyProtection="0">
      <alignment vertical="center"/>
    </xf>
    <xf numFmtId="0" fontId="14" fillId="0" borderId="7" applyNumberFormat="0" applyFill="0" applyAlignment="0" applyProtection="0">
      <alignment vertical="center"/>
    </xf>
    <xf numFmtId="0" fontId="11" fillId="22" borderId="0" applyNumberFormat="0" applyBorder="0" applyAlignment="0" applyProtection="0">
      <alignment vertical="center"/>
    </xf>
    <xf numFmtId="0" fontId="20" fillId="5" borderId="5" applyNumberFormat="0" applyAlignment="0" applyProtection="0">
      <alignment vertical="center"/>
    </xf>
    <xf numFmtId="0" fontId="15" fillId="5" borderId="3" applyNumberFormat="0" applyAlignment="0" applyProtection="0">
      <alignment vertical="center"/>
    </xf>
    <xf numFmtId="0" fontId="31" fillId="25" borderId="10" applyNumberFormat="0" applyAlignment="0" applyProtection="0">
      <alignment vertical="center"/>
    </xf>
    <xf numFmtId="0" fontId="12"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9" applyNumberFormat="0" applyFill="0" applyAlignment="0" applyProtection="0">
      <alignment vertical="center"/>
    </xf>
    <xf numFmtId="0" fontId="19" fillId="0" borderId="4" applyNumberFormat="0" applyFill="0" applyAlignment="0" applyProtection="0">
      <alignment vertical="center"/>
    </xf>
    <xf numFmtId="0" fontId="30" fillId="24" borderId="0" applyNumberFormat="0" applyBorder="0" applyAlignment="0" applyProtection="0">
      <alignment vertical="center"/>
    </xf>
    <xf numFmtId="0" fontId="18" fillId="9" borderId="0" applyNumberFormat="0" applyBorder="0" applyAlignment="0" applyProtection="0">
      <alignment vertical="center"/>
    </xf>
    <xf numFmtId="0" fontId="12" fillId="13" borderId="0" applyNumberFormat="0" applyBorder="0" applyAlignment="0" applyProtection="0">
      <alignment vertical="center"/>
    </xf>
    <xf numFmtId="0" fontId="11" fillId="29"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11" fillId="16" borderId="0" applyNumberFormat="0" applyBorder="0" applyAlignment="0" applyProtection="0">
      <alignment vertical="center"/>
    </xf>
    <xf numFmtId="0" fontId="11" fillId="3"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Alignment="0" applyProtection="0">
      <alignment vertical="center"/>
    </xf>
    <xf numFmtId="0" fontId="11" fillId="23" borderId="0" applyNumberFormat="0" applyBorder="0" applyAlignment="0" applyProtection="0">
      <alignment vertical="center"/>
    </xf>
    <xf numFmtId="0" fontId="10" fillId="0" borderId="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33"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23" fillId="0" borderId="0">
      <alignment vertical="center"/>
    </xf>
    <xf numFmtId="0" fontId="10" fillId="0" borderId="0">
      <alignment vertical="center"/>
    </xf>
  </cellStyleXfs>
  <cellXfs count="46">
    <xf numFmtId="0" fontId="0" fillId="0" borderId="0" xfId="0"/>
    <xf numFmtId="0" fontId="1" fillId="0" borderId="0" xfId="0" applyFont="1" applyFill="1"/>
    <xf numFmtId="0" fontId="2" fillId="0" borderId="0" xfId="0" applyFont="1" applyFill="1"/>
    <xf numFmtId="0" fontId="2" fillId="0" borderId="0" xfId="0" applyFont="1" applyFill="1" applyAlignment="1">
      <alignment horizont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wrapText="1"/>
    </xf>
    <xf numFmtId="0" fontId="2" fillId="0" borderId="0" xfId="0" applyFont="1" applyFill="1" applyAlignment="1">
      <alignment horizontal="center"/>
    </xf>
    <xf numFmtId="0" fontId="3" fillId="0" borderId="1" xfId="0" applyFont="1" applyFill="1" applyBorder="1" applyAlignment="1">
      <alignment horizontal="center" vertical="center"/>
    </xf>
    <xf numFmtId="0" fontId="4" fillId="0" borderId="2" xfId="52" applyNumberFormat="1" applyFont="1" applyFill="1" applyBorder="1" applyAlignment="1">
      <alignment horizontal="center" vertical="center" wrapText="1"/>
    </xf>
    <xf numFmtId="0" fontId="5" fillId="0" borderId="2" xfId="52" applyNumberFormat="1" applyFont="1" applyFill="1" applyBorder="1" applyAlignment="1">
      <alignment horizontal="center" vertical="center" wrapText="1"/>
    </xf>
    <xf numFmtId="0" fontId="1" fillId="0" borderId="2" xfId="52"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xf numFmtId="0" fontId="4" fillId="0" borderId="2" xfId="52" applyNumberFormat="1" applyFont="1" applyFill="1" applyBorder="1" applyAlignment="1">
      <alignment vertical="center" wrapText="1"/>
    </xf>
    <xf numFmtId="43" fontId="6" fillId="0" borderId="2" xfId="52" applyNumberFormat="1" applyFont="1" applyFill="1" applyBorder="1" applyAlignment="1">
      <alignment vertical="center" wrapText="1"/>
    </xf>
    <xf numFmtId="0" fontId="6" fillId="0" borderId="2" xfId="52"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43" fontId="2" fillId="0" borderId="2" xfId="0" applyNumberFormat="1" applyFont="1" applyFill="1" applyBorder="1" applyAlignment="1">
      <alignment vertical="center" wrapText="1"/>
    </xf>
    <xf numFmtId="43" fontId="2" fillId="0" borderId="2" xfId="8" applyNumberFormat="1" applyFont="1" applyFill="1" applyBorder="1" applyAlignment="1">
      <alignment vertical="center" wrapText="1"/>
    </xf>
    <xf numFmtId="0" fontId="7" fillId="0" borderId="2" xfId="0" applyFont="1" applyBorder="1" applyAlignment="1">
      <alignment wrapText="1"/>
    </xf>
    <xf numFmtId="0" fontId="1" fillId="0" borderId="2" xfId="0" applyFont="1" applyFill="1" applyBorder="1" applyAlignment="1">
      <alignment horizontal="center" vertical="center" wrapText="1"/>
    </xf>
    <xf numFmtId="43" fontId="6" fillId="0" borderId="2" xfId="52" applyNumberFormat="1" applyFont="1" applyFill="1" applyBorder="1" applyAlignment="1">
      <alignment horizontal="center" vertical="center" wrapText="1"/>
    </xf>
    <xf numFmtId="176" fontId="8" fillId="0" borderId="2" xfId="0" applyNumberFormat="1" applyFont="1" applyFill="1" applyBorder="1" applyAlignment="1">
      <alignment horizontal="right" vertical="center"/>
    </xf>
    <xf numFmtId="176" fontId="2" fillId="0" borderId="2" xfId="0" applyNumberFormat="1" applyFont="1" applyFill="1" applyBorder="1" applyAlignment="1">
      <alignment horizontal="center" vertical="center" wrapText="1"/>
    </xf>
    <xf numFmtId="0" fontId="1" fillId="0" borderId="2" xfId="0" applyFont="1" applyFill="1" applyBorder="1" applyAlignment="1">
      <alignment horizontal="right" vertical="center" wrapText="1"/>
    </xf>
    <xf numFmtId="0" fontId="7" fillId="2" borderId="2" xfId="0"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 fillId="2" borderId="2"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43" fontId="2" fillId="2" borderId="2" xfId="0" applyNumberFormat="1" applyFont="1" applyFill="1" applyBorder="1" applyAlignment="1">
      <alignment vertical="center" wrapText="1"/>
    </xf>
    <xf numFmtId="176" fontId="2" fillId="0" borderId="2" xfId="0" applyNumberFormat="1" applyFont="1" applyFill="1" applyBorder="1"/>
    <xf numFmtId="0" fontId="1" fillId="0" borderId="2" xfId="0" applyFont="1" applyFill="1" applyBorder="1" applyAlignment="1">
      <alignment horizontal="center" wrapText="1"/>
    </xf>
    <xf numFmtId="0" fontId="1" fillId="0" borderId="2" xfId="0" applyNumberFormat="1" applyFont="1" applyFill="1" applyBorder="1" applyAlignment="1">
      <alignment horizontal="left" vertical="center" wrapText="1"/>
    </xf>
    <xf numFmtId="0" fontId="9"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3" fontId="2" fillId="0" borderId="2" xfId="0" applyNumberFormat="1" applyFont="1" applyFill="1" applyBorder="1" applyAlignment="1">
      <alignment vertical="center"/>
    </xf>
    <xf numFmtId="0" fontId="1" fillId="0" borderId="2" xfId="0" applyFont="1" applyFill="1" applyBorder="1" applyAlignment="1">
      <alignment wrapText="1"/>
    </xf>
    <xf numFmtId="176" fontId="2" fillId="2" borderId="2" xfId="0" applyNumberFormat="1" applyFont="1" applyFill="1" applyBorder="1" applyAlignment="1">
      <alignment horizontal="center" vertical="center" wrapText="1"/>
    </xf>
    <xf numFmtId="0" fontId="9" fillId="0" borderId="2" xfId="0" applyFont="1" applyBorder="1" applyAlignment="1">
      <alignment wrapText="1"/>
    </xf>
    <xf numFmtId="0" fontId="2" fillId="0" borderId="0" xfId="0" applyFont="1" applyFill="1" applyBorder="1" applyAlignment="1">
      <alignment horizont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 name="常规 2" xfId="52"/>
  </cellStyle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1048576"/>
  <sheetViews>
    <sheetView tabSelected="1" topLeftCell="M2" workbookViewId="0">
      <selection activeCell="Z5" sqref="Z5"/>
    </sheetView>
  </sheetViews>
  <sheetFormatPr defaultColWidth="9" defaultRowHeight="15"/>
  <cols>
    <col min="1" max="1" width="5.625" style="2" customWidth="1"/>
    <col min="2" max="2" width="7.25" style="2" customWidth="1"/>
    <col min="3" max="3" width="14.5" style="3" customWidth="1"/>
    <col min="4" max="4" width="23.5" style="4" customWidth="1"/>
    <col min="5" max="5" width="53.5" style="4" customWidth="1"/>
    <col min="6" max="6" width="31.125" style="2" customWidth="1"/>
    <col min="7" max="7" width="19.125" style="4" customWidth="1"/>
    <col min="8" max="8" width="14" style="2" customWidth="1"/>
    <col min="9" max="10" width="14.25" style="2" customWidth="1"/>
    <col min="11" max="12" width="9" style="2"/>
    <col min="13" max="13" width="11.125" style="5" customWidth="1"/>
    <col min="14" max="14" width="11.25" style="5" customWidth="1"/>
    <col min="15" max="15" width="16.25" style="6" customWidth="1"/>
    <col min="16" max="16" width="26.25" style="2" customWidth="1"/>
    <col min="17" max="17" width="16.25" style="2" customWidth="1"/>
    <col min="18" max="18" width="21.375" style="6" customWidth="1"/>
    <col min="19" max="19" width="20.25" style="2" customWidth="1"/>
    <col min="20" max="20" width="11.75" style="2"/>
    <col min="21" max="21" width="5.875" style="2" customWidth="1"/>
    <col min="22" max="22" width="5.75" style="2" customWidth="1"/>
    <col min="23" max="23" width="5.5" style="2" customWidth="1"/>
    <col min="24" max="24" width="5.125" style="2" customWidth="1"/>
    <col min="25" max="25" width="12.875" style="2"/>
    <col min="26" max="26" width="9" style="2"/>
    <col min="27" max="34" width="9" style="7"/>
    <col min="35" max="16384" width="9" style="2"/>
  </cols>
  <sheetData>
    <row r="1" ht="42.75" customHeight="1" spans="1:26">
      <c r="A1" s="8" t="s">
        <v>0</v>
      </c>
      <c r="B1" s="8"/>
      <c r="C1" s="8"/>
      <c r="D1" s="8"/>
      <c r="E1" s="8"/>
      <c r="F1" s="8"/>
      <c r="G1" s="8"/>
      <c r="H1" s="8"/>
      <c r="I1" s="8"/>
      <c r="J1" s="8"/>
      <c r="K1" s="8"/>
      <c r="L1" s="8"/>
      <c r="M1" s="8"/>
      <c r="N1" s="8"/>
      <c r="O1" s="8"/>
      <c r="P1" s="8"/>
      <c r="Q1" s="8"/>
      <c r="R1" s="8"/>
      <c r="S1" s="8"/>
      <c r="T1" s="8"/>
      <c r="U1" s="8"/>
      <c r="V1" s="8"/>
      <c r="W1" s="8"/>
      <c r="X1" s="8"/>
      <c r="Y1" s="8"/>
      <c r="Z1" s="8"/>
    </row>
    <row r="2" ht="75.75" customHeight="1" spans="1:26">
      <c r="A2" s="9" t="s">
        <v>1</v>
      </c>
      <c r="B2" s="9" t="s">
        <v>2</v>
      </c>
      <c r="C2" s="9" t="s">
        <v>3</v>
      </c>
      <c r="D2" s="9" t="s">
        <v>4</v>
      </c>
      <c r="E2" s="9" t="s">
        <v>5</v>
      </c>
      <c r="F2" s="9" t="s">
        <v>6</v>
      </c>
      <c r="G2" s="9" t="s">
        <v>7</v>
      </c>
      <c r="H2" s="10" t="s">
        <v>8</v>
      </c>
      <c r="I2" s="10" t="s">
        <v>9</v>
      </c>
      <c r="J2" s="10" t="s">
        <v>10</v>
      </c>
      <c r="K2" s="9" t="s">
        <v>11</v>
      </c>
      <c r="L2" s="9" t="s">
        <v>12</v>
      </c>
      <c r="M2" s="14" t="s">
        <v>13</v>
      </c>
      <c r="N2" s="14" t="s">
        <v>14</v>
      </c>
      <c r="O2" s="9" t="s">
        <v>15</v>
      </c>
      <c r="P2" s="9" t="s">
        <v>16</v>
      </c>
      <c r="Q2" s="9" t="s">
        <v>17</v>
      </c>
      <c r="R2" s="9" t="s">
        <v>18</v>
      </c>
      <c r="S2" s="9" t="s">
        <v>19</v>
      </c>
      <c r="T2" s="9" t="s">
        <v>20</v>
      </c>
      <c r="U2" s="9" t="s">
        <v>21</v>
      </c>
      <c r="V2" s="9" t="s">
        <v>22</v>
      </c>
      <c r="W2" s="9" t="s">
        <v>23</v>
      </c>
      <c r="X2" s="9" t="s">
        <v>24</v>
      </c>
      <c r="Y2" s="9" t="s">
        <v>25</v>
      </c>
      <c r="Z2" s="9" t="s">
        <v>26</v>
      </c>
    </row>
    <row r="3" ht="21" customHeight="1" spans="1:26">
      <c r="A3" s="9"/>
      <c r="B3" s="9"/>
      <c r="C3" s="9"/>
      <c r="D3" s="9"/>
      <c r="E3" s="9"/>
      <c r="F3" s="9"/>
      <c r="G3" s="9"/>
      <c r="H3" s="9"/>
      <c r="I3" s="9"/>
      <c r="J3" s="9"/>
      <c r="K3" s="9"/>
      <c r="L3" s="9"/>
      <c r="M3" s="15">
        <f>N3+Q3+T3</f>
        <v>36818.02</v>
      </c>
      <c r="N3" s="15">
        <f>SUM(N4:N222)</f>
        <v>23399.33</v>
      </c>
      <c r="O3" s="16"/>
      <c r="P3" s="16"/>
      <c r="Q3" s="22">
        <f>SUM(Q4:Q222)</f>
        <v>11418.69</v>
      </c>
      <c r="R3" s="16"/>
      <c r="S3" s="16"/>
      <c r="T3" s="22">
        <f>SUM(T4:T198)</f>
        <v>2000</v>
      </c>
      <c r="U3" s="16"/>
      <c r="V3" s="16"/>
      <c r="W3" s="16"/>
      <c r="X3" s="16"/>
      <c r="Y3" s="16">
        <f>SUM(Y4:Y79)</f>
        <v>2032.57</v>
      </c>
      <c r="Z3" s="9"/>
    </row>
    <row r="4" s="1" customFormat="1" ht="78.75" customHeight="1" spans="1:34">
      <c r="A4" s="11">
        <v>1</v>
      </c>
      <c r="B4" s="11" t="s">
        <v>27</v>
      </c>
      <c r="C4" s="12" t="s">
        <v>28</v>
      </c>
      <c r="D4" s="12" t="s">
        <v>29</v>
      </c>
      <c r="E4" s="12" t="s">
        <v>30</v>
      </c>
      <c r="F4" s="12" t="s">
        <v>31</v>
      </c>
      <c r="G4" s="12" t="s">
        <v>32</v>
      </c>
      <c r="H4" s="12" t="s">
        <v>33</v>
      </c>
      <c r="I4" s="12" t="s">
        <v>34</v>
      </c>
      <c r="J4" s="12" t="s">
        <v>35</v>
      </c>
      <c r="K4" s="12" t="s">
        <v>36</v>
      </c>
      <c r="L4" s="17"/>
      <c r="M4" s="18">
        <f>N4+Q4+T4</f>
        <v>1439</v>
      </c>
      <c r="N4" s="19">
        <v>1439</v>
      </c>
      <c r="O4" s="20" t="s">
        <v>37</v>
      </c>
      <c r="P4" s="21" t="s">
        <v>38</v>
      </c>
      <c r="Q4" s="23"/>
      <c r="R4" s="21"/>
      <c r="S4" s="21"/>
      <c r="T4" s="21"/>
      <c r="U4" s="21"/>
      <c r="V4" s="21"/>
      <c r="W4" s="21"/>
      <c r="X4" s="21"/>
      <c r="Y4" s="25"/>
      <c r="Z4" s="21"/>
      <c r="AA4" s="7"/>
      <c r="AB4" s="7"/>
      <c r="AC4" s="7"/>
      <c r="AD4" s="7"/>
      <c r="AE4" s="7"/>
      <c r="AF4" s="7"/>
      <c r="AG4" s="7"/>
      <c r="AH4" s="7"/>
    </row>
    <row r="5" s="1" customFormat="1" ht="78.75" customHeight="1" spans="1:34">
      <c r="A5" s="11">
        <v>2</v>
      </c>
      <c r="B5" s="11"/>
      <c r="C5" s="12" t="s">
        <v>28</v>
      </c>
      <c r="D5" s="12" t="s">
        <v>39</v>
      </c>
      <c r="E5" s="12" t="s">
        <v>40</v>
      </c>
      <c r="F5" s="12" t="s">
        <v>41</v>
      </c>
      <c r="G5" s="12" t="s">
        <v>42</v>
      </c>
      <c r="H5" s="12" t="s">
        <v>43</v>
      </c>
      <c r="I5" s="12" t="s">
        <v>44</v>
      </c>
      <c r="J5" s="12" t="s">
        <v>45</v>
      </c>
      <c r="K5" s="12" t="s">
        <v>36</v>
      </c>
      <c r="L5" s="12"/>
      <c r="M5" s="18">
        <f t="shared" ref="M5:M67" si="0">N5+Q5+T5</f>
        <v>30</v>
      </c>
      <c r="N5" s="18">
        <v>30</v>
      </c>
      <c r="O5" s="12" t="s">
        <v>37</v>
      </c>
      <c r="P5" s="21" t="s">
        <v>38</v>
      </c>
      <c r="Q5" s="24"/>
      <c r="R5" s="12"/>
      <c r="S5" s="12"/>
      <c r="T5" s="12"/>
      <c r="U5" s="12"/>
      <c r="V5" s="12"/>
      <c r="W5" s="12"/>
      <c r="X5" s="12"/>
      <c r="Y5" s="12"/>
      <c r="Z5" s="12"/>
      <c r="AA5" s="7"/>
      <c r="AB5" s="7"/>
      <c r="AC5" s="7"/>
      <c r="AD5" s="7"/>
      <c r="AE5" s="7"/>
      <c r="AF5" s="7"/>
      <c r="AG5" s="7"/>
      <c r="AH5" s="7"/>
    </row>
    <row r="6" s="1" customFormat="1" ht="78.75" customHeight="1" spans="1:34">
      <c r="A6" s="11">
        <v>3</v>
      </c>
      <c r="B6" s="11"/>
      <c r="C6" s="12" t="s">
        <v>28</v>
      </c>
      <c r="D6" s="12" t="s">
        <v>46</v>
      </c>
      <c r="E6" s="12" t="s">
        <v>47</v>
      </c>
      <c r="F6" s="12" t="s">
        <v>48</v>
      </c>
      <c r="G6" s="12" t="s">
        <v>32</v>
      </c>
      <c r="H6" s="12" t="s">
        <v>49</v>
      </c>
      <c r="I6" s="12" t="s">
        <v>50</v>
      </c>
      <c r="J6" s="12" t="s">
        <v>51</v>
      </c>
      <c r="K6" s="12" t="s">
        <v>36</v>
      </c>
      <c r="L6" s="12"/>
      <c r="M6" s="18">
        <f t="shared" si="0"/>
        <v>105.07</v>
      </c>
      <c r="N6" s="18">
        <f>110-4.93</f>
        <v>105.07</v>
      </c>
      <c r="O6" s="12" t="s">
        <v>37</v>
      </c>
      <c r="P6" s="21" t="s">
        <v>38</v>
      </c>
      <c r="Q6" s="24"/>
      <c r="R6" s="12"/>
      <c r="S6" s="12"/>
      <c r="T6" s="12"/>
      <c r="U6" s="12"/>
      <c r="V6" s="12"/>
      <c r="W6" s="12"/>
      <c r="X6" s="12"/>
      <c r="Y6" s="24">
        <v>105.07</v>
      </c>
      <c r="Z6" s="12"/>
      <c r="AA6" s="7"/>
      <c r="AB6" s="7"/>
      <c r="AC6" s="7"/>
      <c r="AD6" s="7"/>
      <c r="AE6" s="7"/>
      <c r="AF6" s="7"/>
      <c r="AG6" s="7"/>
      <c r="AH6" s="7"/>
    </row>
    <row r="7" s="1" customFormat="1" ht="78.75" customHeight="1" spans="1:34">
      <c r="A7" s="11">
        <v>4</v>
      </c>
      <c r="B7" s="11"/>
      <c r="C7" s="12" t="s">
        <v>28</v>
      </c>
      <c r="D7" s="12" t="s">
        <v>52</v>
      </c>
      <c r="E7" s="12" t="s">
        <v>53</v>
      </c>
      <c r="F7" s="12" t="s">
        <v>54</v>
      </c>
      <c r="G7" s="12" t="s">
        <v>55</v>
      </c>
      <c r="H7" s="12" t="s">
        <v>33</v>
      </c>
      <c r="I7" s="12" t="s">
        <v>56</v>
      </c>
      <c r="J7" s="12" t="s">
        <v>57</v>
      </c>
      <c r="K7" s="12" t="s">
        <v>36</v>
      </c>
      <c r="L7" s="12"/>
      <c r="M7" s="18">
        <f t="shared" si="0"/>
        <v>922.49</v>
      </c>
      <c r="N7" s="18">
        <v>922.49</v>
      </c>
      <c r="O7" s="12" t="s">
        <v>37</v>
      </c>
      <c r="P7" s="21" t="s">
        <v>38</v>
      </c>
      <c r="Q7" s="24"/>
      <c r="R7" s="12"/>
      <c r="S7" s="12"/>
      <c r="T7" s="12"/>
      <c r="U7" s="12"/>
      <c r="V7" s="12"/>
      <c r="W7" s="12"/>
      <c r="X7" s="12"/>
      <c r="Y7" s="24"/>
      <c r="Z7" s="12"/>
      <c r="AA7" s="7"/>
      <c r="AB7" s="7"/>
      <c r="AC7" s="7"/>
      <c r="AD7" s="7"/>
      <c r="AE7" s="7"/>
      <c r="AF7" s="7"/>
      <c r="AG7" s="7"/>
      <c r="AH7" s="7"/>
    </row>
    <row r="8" s="1" customFormat="1" ht="117" customHeight="1" spans="1:34">
      <c r="A8" s="11">
        <v>5</v>
      </c>
      <c r="B8" s="11"/>
      <c r="C8" s="12" t="s">
        <v>28</v>
      </c>
      <c r="D8" s="12" t="s">
        <v>58</v>
      </c>
      <c r="E8" s="12" t="s">
        <v>59</v>
      </c>
      <c r="F8" s="12" t="s">
        <v>60</v>
      </c>
      <c r="G8" s="12" t="s">
        <v>61</v>
      </c>
      <c r="H8" s="12" t="s">
        <v>49</v>
      </c>
      <c r="I8" s="12" t="s">
        <v>56</v>
      </c>
      <c r="J8" s="12" t="s">
        <v>57</v>
      </c>
      <c r="K8" s="12" t="s">
        <v>36</v>
      </c>
      <c r="L8" s="12"/>
      <c r="M8" s="18">
        <f t="shared" si="0"/>
        <v>51</v>
      </c>
      <c r="N8" s="18">
        <v>51</v>
      </c>
      <c r="O8" s="12" t="s">
        <v>37</v>
      </c>
      <c r="P8" s="21" t="s">
        <v>38</v>
      </c>
      <c r="Q8" s="24"/>
      <c r="R8" s="12"/>
      <c r="S8" s="12"/>
      <c r="T8" s="12"/>
      <c r="U8" s="12"/>
      <c r="V8" s="12"/>
      <c r="W8" s="12"/>
      <c r="X8" s="12"/>
      <c r="Y8" s="24">
        <v>51</v>
      </c>
      <c r="Z8" s="12"/>
      <c r="AA8" s="7"/>
      <c r="AB8" s="7"/>
      <c r="AC8" s="7"/>
      <c r="AD8" s="7"/>
      <c r="AE8" s="7"/>
      <c r="AF8" s="7"/>
      <c r="AG8" s="7"/>
      <c r="AH8" s="7"/>
    </row>
    <row r="9" s="1" customFormat="1" ht="78.75" customHeight="1" spans="1:34">
      <c r="A9" s="11">
        <v>6</v>
      </c>
      <c r="B9" s="11"/>
      <c r="C9" s="12" t="s">
        <v>28</v>
      </c>
      <c r="D9" s="12" t="s">
        <v>62</v>
      </c>
      <c r="E9" s="12" t="s">
        <v>63</v>
      </c>
      <c r="F9" s="12" t="s">
        <v>63</v>
      </c>
      <c r="G9" s="12" t="s">
        <v>55</v>
      </c>
      <c r="H9" s="12" t="s">
        <v>33</v>
      </c>
      <c r="I9" s="12" t="s">
        <v>64</v>
      </c>
      <c r="J9" s="12" t="s">
        <v>65</v>
      </c>
      <c r="K9" s="12" t="s">
        <v>36</v>
      </c>
      <c r="L9" s="12"/>
      <c r="M9" s="18">
        <f t="shared" si="0"/>
        <v>150</v>
      </c>
      <c r="N9" s="18">
        <v>150</v>
      </c>
      <c r="O9" s="12" t="s">
        <v>37</v>
      </c>
      <c r="P9" s="21" t="s">
        <v>38</v>
      </c>
      <c r="Q9" s="24"/>
      <c r="R9" s="12"/>
      <c r="S9" s="12"/>
      <c r="T9" s="12"/>
      <c r="U9" s="12"/>
      <c r="V9" s="12"/>
      <c r="W9" s="12"/>
      <c r="X9" s="12"/>
      <c r="Y9" s="24"/>
      <c r="Z9" s="12"/>
      <c r="AA9" s="7"/>
      <c r="AB9" s="7"/>
      <c r="AC9" s="7"/>
      <c r="AD9" s="7"/>
      <c r="AE9" s="7"/>
      <c r="AF9" s="7"/>
      <c r="AG9" s="7"/>
      <c r="AH9" s="7"/>
    </row>
    <row r="10" s="1" customFormat="1" ht="78.75" customHeight="1" spans="1:34">
      <c r="A10" s="11">
        <v>7</v>
      </c>
      <c r="B10" s="11"/>
      <c r="C10" s="12" t="s">
        <v>28</v>
      </c>
      <c r="D10" s="12" t="s">
        <v>66</v>
      </c>
      <c r="E10" s="12" t="s">
        <v>67</v>
      </c>
      <c r="F10" s="12" t="s">
        <v>68</v>
      </c>
      <c r="G10" s="12" t="s">
        <v>61</v>
      </c>
      <c r="H10" s="12" t="s">
        <v>33</v>
      </c>
      <c r="I10" s="12" t="s">
        <v>69</v>
      </c>
      <c r="J10" s="12" t="s">
        <v>70</v>
      </c>
      <c r="K10" s="12" t="s">
        <v>36</v>
      </c>
      <c r="L10" s="12"/>
      <c r="M10" s="18">
        <f t="shared" si="0"/>
        <v>363</v>
      </c>
      <c r="N10" s="18">
        <v>363</v>
      </c>
      <c r="O10" s="12" t="s">
        <v>37</v>
      </c>
      <c r="P10" s="21" t="s">
        <v>38</v>
      </c>
      <c r="Q10" s="24"/>
      <c r="R10" s="12"/>
      <c r="S10" s="12"/>
      <c r="T10" s="12"/>
      <c r="U10" s="12"/>
      <c r="V10" s="12"/>
      <c r="W10" s="12"/>
      <c r="X10" s="12"/>
      <c r="Y10" s="24"/>
      <c r="Z10" s="12"/>
      <c r="AA10" s="7"/>
      <c r="AB10" s="7"/>
      <c r="AC10" s="7"/>
      <c r="AD10" s="7"/>
      <c r="AE10" s="7"/>
      <c r="AF10" s="7"/>
      <c r="AG10" s="7"/>
      <c r="AH10" s="7"/>
    </row>
    <row r="11" s="1" customFormat="1" ht="78.75" customHeight="1" spans="1:34">
      <c r="A11" s="11">
        <v>8</v>
      </c>
      <c r="B11" s="11"/>
      <c r="C11" s="12" t="s">
        <v>71</v>
      </c>
      <c r="D11" s="12" t="s">
        <v>72</v>
      </c>
      <c r="E11" s="12" t="s">
        <v>73</v>
      </c>
      <c r="F11" s="12" t="s">
        <v>73</v>
      </c>
      <c r="G11" s="12" t="s">
        <v>74</v>
      </c>
      <c r="H11" s="12" t="s">
        <v>75</v>
      </c>
      <c r="I11" s="12" t="s">
        <v>76</v>
      </c>
      <c r="J11" s="12" t="s">
        <v>77</v>
      </c>
      <c r="K11" s="12" t="s">
        <v>36</v>
      </c>
      <c r="L11" s="12" t="s">
        <v>36</v>
      </c>
      <c r="M11" s="18">
        <f t="shared" si="0"/>
        <v>120</v>
      </c>
      <c r="N11" s="18">
        <v>120</v>
      </c>
      <c r="O11" s="12" t="s">
        <v>37</v>
      </c>
      <c r="P11" s="21" t="s">
        <v>38</v>
      </c>
      <c r="Q11" s="24"/>
      <c r="R11" s="12"/>
      <c r="S11" s="12"/>
      <c r="T11" s="12"/>
      <c r="U11" s="12"/>
      <c r="V11" s="12"/>
      <c r="W11" s="12"/>
      <c r="X11" s="12"/>
      <c r="Y11" s="24"/>
      <c r="Z11" s="12"/>
      <c r="AA11" s="7"/>
      <c r="AB11" s="7"/>
      <c r="AC11" s="7"/>
      <c r="AD11" s="7"/>
      <c r="AE11" s="7"/>
      <c r="AF11" s="7"/>
      <c r="AG11" s="7"/>
      <c r="AH11" s="7"/>
    </row>
    <row r="12" s="1" customFormat="1" ht="78.75" customHeight="1" spans="1:34">
      <c r="A12" s="11">
        <v>9</v>
      </c>
      <c r="B12" s="11"/>
      <c r="C12" s="12" t="s">
        <v>71</v>
      </c>
      <c r="D12" s="12" t="s">
        <v>78</v>
      </c>
      <c r="E12" s="12" t="s">
        <v>79</v>
      </c>
      <c r="F12" s="12" t="s">
        <v>80</v>
      </c>
      <c r="G12" s="12" t="s">
        <v>81</v>
      </c>
      <c r="H12" s="12" t="s">
        <v>75</v>
      </c>
      <c r="I12" s="12" t="s">
        <v>76</v>
      </c>
      <c r="J12" s="12" t="s">
        <v>77</v>
      </c>
      <c r="K12" s="12" t="s">
        <v>36</v>
      </c>
      <c r="L12" s="12" t="s">
        <v>36</v>
      </c>
      <c r="M12" s="18">
        <f t="shared" si="0"/>
        <v>125</v>
      </c>
      <c r="N12" s="18">
        <v>125</v>
      </c>
      <c r="O12" s="12" t="s">
        <v>37</v>
      </c>
      <c r="P12" s="21" t="s">
        <v>38</v>
      </c>
      <c r="Q12" s="24"/>
      <c r="R12" s="12"/>
      <c r="S12" s="12"/>
      <c r="T12" s="12"/>
      <c r="U12" s="12"/>
      <c r="V12" s="12"/>
      <c r="W12" s="12"/>
      <c r="X12" s="12"/>
      <c r="Y12" s="24"/>
      <c r="Z12" s="12"/>
      <c r="AA12" s="7"/>
      <c r="AB12" s="7"/>
      <c r="AC12" s="7"/>
      <c r="AD12" s="7"/>
      <c r="AE12" s="7"/>
      <c r="AF12" s="7"/>
      <c r="AG12" s="7"/>
      <c r="AH12" s="7"/>
    </row>
    <row r="13" s="1" customFormat="1" ht="78.75" customHeight="1" spans="1:34">
      <c r="A13" s="11">
        <v>10</v>
      </c>
      <c r="B13" s="13"/>
      <c r="C13" s="12" t="s">
        <v>28</v>
      </c>
      <c r="D13" s="12" t="s">
        <v>82</v>
      </c>
      <c r="E13" s="12" t="s">
        <v>83</v>
      </c>
      <c r="F13" s="12" t="s">
        <v>84</v>
      </c>
      <c r="G13" s="12" t="s">
        <v>85</v>
      </c>
      <c r="H13" s="12" t="s">
        <v>86</v>
      </c>
      <c r="I13" s="12" t="s">
        <v>87</v>
      </c>
      <c r="J13" s="12" t="s">
        <v>88</v>
      </c>
      <c r="K13" s="12" t="s">
        <v>36</v>
      </c>
      <c r="L13" s="12"/>
      <c r="M13" s="18">
        <f t="shared" si="0"/>
        <v>1501.5</v>
      </c>
      <c r="N13" s="18">
        <f>1855-353.5</f>
        <v>1501.5</v>
      </c>
      <c r="O13" s="12" t="s">
        <v>37</v>
      </c>
      <c r="P13" s="12" t="s">
        <v>89</v>
      </c>
      <c r="Q13" s="24"/>
      <c r="R13" s="12"/>
      <c r="S13" s="12"/>
      <c r="T13" s="12"/>
      <c r="U13" s="12"/>
      <c r="V13" s="12"/>
      <c r="W13" s="12"/>
      <c r="X13" s="12"/>
      <c r="Y13" s="24">
        <v>1501.5</v>
      </c>
      <c r="Z13" s="12"/>
      <c r="AA13" s="7"/>
      <c r="AB13" s="7"/>
      <c r="AC13" s="7"/>
      <c r="AD13" s="7"/>
      <c r="AE13" s="7"/>
      <c r="AF13" s="7"/>
      <c r="AG13" s="7"/>
      <c r="AH13" s="7"/>
    </row>
    <row r="14" s="1" customFormat="1" ht="78.75" customHeight="1" spans="1:34">
      <c r="A14" s="11">
        <v>11</v>
      </c>
      <c r="B14" s="13"/>
      <c r="C14" s="12" t="s">
        <v>28</v>
      </c>
      <c r="D14" s="12" t="s">
        <v>90</v>
      </c>
      <c r="E14" s="12" t="s">
        <v>91</v>
      </c>
      <c r="F14" s="12" t="s">
        <v>92</v>
      </c>
      <c r="G14" s="12" t="s">
        <v>85</v>
      </c>
      <c r="H14" s="12" t="s">
        <v>93</v>
      </c>
      <c r="I14" s="12" t="s">
        <v>50</v>
      </c>
      <c r="J14" s="12" t="s">
        <v>51</v>
      </c>
      <c r="K14" s="12" t="s">
        <v>36</v>
      </c>
      <c r="L14" s="12"/>
      <c r="M14" s="18">
        <f t="shared" si="0"/>
        <v>1517</v>
      </c>
      <c r="N14" s="18">
        <f>1645.5-128.5</f>
        <v>1517</v>
      </c>
      <c r="O14" s="12" t="s">
        <v>37</v>
      </c>
      <c r="P14" s="12" t="s">
        <v>89</v>
      </c>
      <c r="Q14" s="24"/>
      <c r="R14" s="12"/>
      <c r="S14" s="12"/>
      <c r="T14" s="12"/>
      <c r="U14" s="12"/>
      <c r="V14" s="12"/>
      <c r="W14" s="12"/>
      <c r="X14" s="12"/>
      <c r="Y14" s="24"/>
      <c r="Z14" s="12"/>
      <c r="AA14" s="7"/>
      <c r="AB14" s="7"/>
      <c r="AC14" s="7"/>
      <c r="AD14" s="7"/>
      <c r="AE14" s="7"/>
      <c r="AF14" s="7"/>
      <c r="AG14" s="7"/>
      <c r="AH14" s="7"/>
    </row>
    <row r="15" s="1" customFormat="1" ht="78.75" customHeight="1" spans="1:34">
      <c r="A15" s="11">
        <v>12</v>
      </c>
      <c r="B15" s="13"/>
      <c r="C15" s="12" t="s">
        <v>28</v>
      </c>
      <c r="D15" s="12" t="s">
        <v>94</v>
      </c>
      <c r="E15" s="12" t="s">
        <v>95</v>
      </c>
      <c r="F15" s="12" t="s">
        <v>96</v>
      </c>
      <c r="G15" s="12" t="s">
        <v>85</v>
      </c>
      <c r="H15" s="12" t="s">
        <v>75</v>
      </c>
      <c r="I15" s="12" t="s">
        <v>50</v>
      </c>
      <c r="J15" s="12" t="s">
        <v>51</v>
      </c>
      <c r="K15" s="12" t="s">
        <v>36</v>
      </c>
      <c r="L15" s="12"/>
      <c r="M15" s="18">
        <f t="shared" si="0"/>
        <v>375</v>
      </c>
      <c r="N15" s="18">
        <v>375</v>
      </c>
      <c r="O15" s="12" t="s">
        <v>37</v>
      </c>
      <c r="P15" s="12" t="s">
        <v>89</v>
      </c>
      <c r="Q15" s="24"/>
      <c r="R15" s="12"/>
      <c r="S15" s="12"/>
      <c r="T15" s="12"/>
      <c r="U15" s="12"/>
      <c r="V15" s="12"/>
      <c r="W15" s="12"/>
      <c r="X15" s="12"/>
      <c r="Y15" s="24">
        <v>375</v>
      </c>
      <c r="Z15" s="12"/>
      <c r="AA15" s="7"/>
      <c r="AB15" s="7"/>
      <c r="AC15" s="7"/>
      <c r="AD15" s="7"/>
      <c r="AE15" s="7"/>
      <c r="AF15" s="7"/>
      <c r="AG15" s="7"/>
      <c r="AH15" s="7"/>
    </row>
    <row r="16" s="1" customFormat="1" ht="78.75" customHeight="1" spans="1:34">
      <c r="A16" s="11">
        <v>13</v>
      </c>
      <c r="B16" s="13"/>
      <c r="C16" s="12" t="s">
        <v>28</v>
      </c>
      <c r="D16" s="12" t="s">
        <v>97</v>
      </c>
      <c r="E16" s="12" t="s">
        <v>98</v>
      </c>
      <c r="F16" s="12" t="s">
        <v>99</v>
      </c>
      <c r="G16" s="12" t="s">
        <v>85</v>
      </c>
      <c r="H16" s="12" t="s">
        <v>75</v>
      </c>
      <c r="I16" s="12" t="s">
        <v>56</v>
      </c>
      <c r="J16" s="12" t="s">
        <v>57</v>
      </c>
      <c r="K16" s="12" t="s">
        <v>36</v>
      </c>
      <c r="L16" s="12"/>
      <c r="M16" s="18">
        <f t="shared" si="0"/>
        <v>100</v>
      </c>
      <c r="N16" s="18">
        <v>100</v>
      </c>
      <c r="O16" s="12" t="s">
        <v>37</v>
      </c>
      <c r="P16" s="12" t="s">
        <v>89</v>
      </c>
      <c r="Q16" s="24"/>
      <c r="R16" s="12"/>
      <c r="S16" s="12"/>
      <c r="T16" s="12"/>
      <c r="U16" s="12"/>
      <c r="V16" s="12"/>
      <c r="W16" s="12"/>
      <c r="X16" s="12"/>
      <c r="Y16" s="24"/>
      <c r="Z16" s="12"/>
      <c r="AA16" s="7"/>
      <c r="AB16" s="7"/>
      <c r="AC16" s="7"/>
      <c r="AD16" s="7"/>
      <c r="AE16" s="7"/>
      <c r="AF16" s="7"/>
      <c r="AG16" s="7"/>
      <c r="AH16" s="7"/>
    </row>
    <row r="17" s="1" customFormat="1" ht="78.75" customHeight="1" spans="1:34">
      <c r="A17" s="11">
        <v>14</v>
      </c>
      <c r="B17" s="13"/>
      <c r="C17" s="12" t="s">
        <v>28</v>
      </c>
      <c r="D17" s="12" t="s">
        <v>100</v>
      </c>
      <c r="E17" s="12" t="s">
        <v>101</v>
      </c>
      <c r="F17" s="12" t="s">
        <v>102</v>
      </c>
      <c r="G17" s="12" t="s">
        <v>85</v>
      </c>
      <c r="H17" s="12" t="s">
        <v>75</v>
      </c>
      <c r="I17" s="12" t="s">
        <v>56</v>
      </c>
      <c r="J17" s="12" t="s">
        <v>57</v>
      </c>
      <c r="K17" s="12" t="s">
        <v>36</v>
      </c>
      <c r="L17" s="12"/>
      <c r="M17" s="18">
        <f t="shared" si="0"/>
        <v>45</v>
      </c>
      <c r="N17" s="18">
        <v>45</v>
      </c>
      <c r="O17" s="12" t="s">
        <v>37</v>
      </c>
      <c r="P17" s="12" t="s">
        <v>89</v>
      </c>
      <c r="Q17" s="24"/>
      <c r="R17" s="12"/>
      <c r="S17" s="12"/>
      <c r="T17" s="12"/>
      <c r="U17" s="12"/>
      <c r="V17" s="12"/>
      <c r="W17" s="12"/>
      <c r="X17" s="12"/>
      <c r="Y17" s="24"/>
      <c r="Z17" s="12"/>
      <c r="AA17" s="7"/>
      <c r="AB17" s="7"/>
      <c r="AC17" s="7"/>
      <c r="AD17" s="7"/>
      <c r="AE17" s="7"/>
      <c r="AF17" s="7"/>
      <c r="AG17" s="7"/>
      <c r="AH17" s="7"/>
    </row>
    <row r="18" s="1" customFormat="1" ht="78.75" customHeight="1" spans="1:34">
      <c r="A18" s="11">
        <v>15</v>
      </c>
      <c r="B18" s="13"/>
      <c r="C18" s="12" t="s">
        <v>71</v>
      </c>
      <c r="D18" s="12" t="s">
        <v>103</v>
      </c>
      <c r="E18" s="12" t="s">
        <v>104</v>
      </c>
      <c r="F18" s="12" t="s">
        <v>105</v>
      </c>
      <c r="G18" s="12" t="s">
        <v>106</v>
      </c>
      <c r="H18" s="12" t="s">
        <v>107</v>
      </c>
      <c r="I18" s="12" t="s">
        <v>108</v>
      </c>
      <c r="J18" s="12" t="s">
        <v>109</v>
      </c>
      <c r="K18" s="12" t="s">
        <v>36</v>
      </c>
      <c r="L18" s="12"/>
      <c r="M18" s="18">
        <f t="shared" si="0"/>
        <v>725</v>
      </c>
      <c r="N18" s="18">
        <v>725</v>
      </c>
      <c r="O18" s="12" t="s">
        <v>37</v>
      </c>
      <c r="P18" s="12" t="s">
        <v>89</v>
      </c>
      <c r="Q18" s="24"/>
      <c r="R18" s="12"/>
      <c r="S18" s="12"/>
      <c r="T18" s="12"/>
      <c r="U18" s="12"/>
      <c r="V18" s="12"/>
      <c r="W18" s="12"/>
      <c r="X18" s="12"/>
      <c r="Y18" s="24"/>
      <c r="Z18" s="12"/>
      <c r="AA18" s="7"/>
      <c r="AB18" s="7"/>
      <c r="AC18" s="7"/>
      <c r="AD18" s="7"/>
      <c r="AE18" s="7"/>
      <c r="AF18" s="7"/>
      <c r="AG18" s="7"/>
      <c r="AH18" s="7"/>
    </row>
    <row r="19" s="1" customFormat="1" ht="78.75" customHeight="1" spans="1:34">
      <c r="A19" s="11">
        <v>16</v>
      </c>
      <c r="B19" s="13"/>
      <c r="C19" s="12" t="s">
        <v>71</v>
      </c>
      <c r="D19" s="12" t="s">
        <v>110</v>
      </c>
      <c r="E19" s="12" t="s">
        <v>111</v>
      </c>
      <c r="F19" s="12" t="s">
        <v>105</v>
      </c>
      <c r="G19" s="12" t="s">
        <v>112</v>
      </c>
      <c r="H19" s="12" t="s">
        <v>107</v>
      </c>
      <c r="I19" s="12" t="s">
        <v>108</v>
      </c>
      <c r="J19" s="12" t="s">
        <v>109</v>
      </c>
      <c r="K19" s="12" t="s">
        <v>36</v>
      </c>
      <c r="L19" s="12"/>
      <c r="M19" s="18">
        <f t="shared" si="0"/>
        <v>461</v>
      </c>
      <c r="N19" s="18">
        <v>461</v>
      </c>
      <c r="O19" s="12" t="s">
        <v>37</v>
      </c>
      <c r="P19" s="12" t="s">
        <v>89</v>
      </c>
      <c r="Q19" s="24"/>
      <c r="R19" s="12"/>
      <c r="S19" s="12"/>
      <c r="T19" s="12"/>
      <c r="U19" s="12"/>
      <c r="V19" s="12"/>
      <c r="W19" s="12"/>
      <c r="X19" s="12"/>
      <c r="Y19" s="24"/>
      <c r="Z19" s="12"/>
      <c r="AA19" s="7"/>
      <c r="AB19" s="7"/>
      <c r="AC19" s="7"/>
      <c r="AD19" s="7"/>
      <c r="AE19" s="7"/>
      <c r="AF19" s="7"/>
      <c r="AG19" s="7"/>
      <c r="AH19" s="7"/>
    </row>
    <row r="20" s="1" customFormat="1" ht="78.75" customHeight="1" spans="1:34">
      <c r="A20" s="11">
        <v>17</v>
      </c>
      <c r="B20" s="13"/>
      <c r="C20" s="12" t="s">
        <v>71</v>
      </c>
      <c r="D20" s="12" t="s">
        <v>113</v>
      </c>
      <c r="E20" s="12" t="s">
        <v>114</v>
      </c>
      <c r="F20" s="12" t="s">
        <v>105</v>
      </c>
      <c r="G20" s="12" t="s">
        <v>115</v>
      </c>
      <c r="H20" s="12" t="s">
        <v>107</v>
      </c>
      <c r="I20" s="12" t="s">
        <v>108</v>
      </c>
      <c r="J20" s="12" t="s">
        <v>109</v>
      </c>
      <c r="K20" s="12" t="s">
        <v>36</v>
      </c>
      <c r="L20" s="12"/>
      <c r="M20" s="18">
        <f t="shared" si="0"/>
        <v>158</v>
      </c>
      <c r="N20" s="18">
        <v>158</v>
      </c>
      <c r="O20" s="12" t="s">
        <v>37</v>
      </c>
      <c r="P20" s="12" t="s">
        <v>89</v>
      </c>
      <c r="Q20" s="24"/>
      <c r="R20" s="12"/>
      <c r="S20" s="12"/>
      <c r="T20" s="12"/>
      <c r="U20" s="12"/>
      <c r="V20" s="12"/>
      <c r="W20" s="12"/>
      <c r="X20" s="12"/>
      <c r="Y20" s="24"/>
      <c r="Z20" s="12"/>
      <c r="AA20" s="7"/>
      <c r="AB20" s="7"/>
      <c r="AC20" s="7"/>
      <c r="AD20" s="7"/>
      <c r="AE20" s="7"/>
      <c r="AF20" s="7"/>
      <c r="AG20" s="7"/>
      <c r="AH20" s="7"/>
    </row>
    <row r="21" s="1" customFormat="1" ht="78.75" customHeight="1" spans="1:34">
      <c r="A21" s="11">
        <v>18</v>
      </c>
      <c r="B21" s="13"/>
      <c r="C21" s="12" t="s">
        <v>71</v>
      </c>
      <c r="D21" s="12" t="s">
        <v>116</v>
      </c>
      <c r="E21" s="12" t="s">
        <v>117</v>
      </c>
      <c r="F21" s="12" t="s">
        <v>105</v>
      </c>
      <c r="G21" s="12" t="s">
        <v>118</v>
      </c>
      <c r="H21" s="12" t="s">
        <v>75</v>
      </c>
      <c r="I21" s="12" t="s">
        <v>108</v>
      </c>
      <c r="J21" s="12" t="s">
        <v>109</v>
      </c>
      <c r="K21" s="12" t="s">
        <v>36</v>
      </c>
      <c r="L21" s="12"/>
      <c r="M21" s="18">
        <f t="shared" si="0"/>
        <v>156</v>
      </c>
      <c r="N21" s="18">
        <v>156</v>
      </c>
      <c r="O21" s="12" t="s">
        <v>37</v>
      </c>
      <c r="P21" s="12" t="s">
        <v>89</v>
      </c>
      <c r="Q21" s="24"/>
      <c r="R21" s="12"/>
      <c r="S21" s="12"/>
      <c r="T21" s="12"/>
      <c r="U21" s="12"/>
      <c r="V21" s="12"/>
      <c r="W21" s="12"/>
      <c r="X21" s="12"/>
      <c r="Y21" s="24"/>
      <c r="Z21" s="12"/>
      <c r="AA21" s="7"/>
      <c r="AB21" s="7"/>
      <c r="AC21" s="7"/>
      <c r="AD21" s="7"/>
      <c r="AE21" s="7"/>
      <c r="AF21" s="7"/>
      <c r="AG21" s="7"/>
      <c r="AH21" s="7"/>
    </row>
    <row r="22" s="1" customFormat="1" ht="78.75" customHeight="1" spans="1:34">
      <c r="A22" s="11">
        <v>19</v>
      </c>
      <c r="B22" s="13"/>
      <c r="C22" s="12" t="s">
        <v>28</v>
      </c>
      <c r="D22" s="12" t="s">
        <v>119</v>
      </c>
      <c r="E22" s="12" t="s">
        <v>120</v>
      </c>
      <c r="F22" s="12" t="s">
        <v>121</v>
      </c>
      <c r="G22" s="12" t="s">
        <v>122</v>
      </c>
      <c r="H22" s="12" t="s">
        <v>123</v>
      </c>
      <c r="I22" s="12" t="s">
        <v>124</v>
      </c>
      <c r="J22" s="12" t="s">
        <v>125</v>
      </c>
      <c r="K22" s="12" t="s">
        <v>36</v>
      </c>
      <c r="L22" s="12"/>
      <c r="M22" s="18">
        <f t="shared" si="0"/>
        <v>150</v>
      </c>
      <c r="N22" s="18">
        <v>150</v>
      </c>
      <c r="O22" s="12" t="s">
        <v>37</v>
      </c>
      <c r="P22" s="12" t="s">
        <v>89</v>
      </c>
      <c r="Q22" s="24"/>
      <c r="R22" s="12"/>
      <c r="S22" s="12"/>
      <c r="T22" s="12"/>
      <c r="U22" s="12"/>
      <c r="V22" s="12"/>
      <c r="W22" s="12"/>
      <c r="X22" s="12"/>
      <c r="Y22" s="24"/>
      <c r="Z22" s="12"/>
      <c r="AA22" s="7"/>
      <c r="AB22" s="7"/>
      <c r="AC22" s="7"/>
      <c r="AD22" s="7"/>
      <c r="AE22" s="7"/>
      <c r="AF22" s="7"/>
      <c r="AG22" s="7"/>
      <c r="AH22" s="7"/>
    </row>
    <row r="23" s="1" customFormat="1" ht="78.75" customHeight="1" spans="1:34">
      <c r="A23" s="11">
        <v>20</v>
      </c>
      <c r="B23" s="13"/>
      <c r="C23" s="12" t="s">
        <v>71</v>
      </c>
      <c r="D23" s="12" t="s">
        <v>126</v>
      </c>
      <c r="E23" s="12" t="s">
        <v>127</v>
      </c>
      <c r="F23" s="12" t="s">
        <v>128</v>
      </c>
      <c r="G23" s="12" t="s">
        <v>129</v>
      </c>
      <c r="H23" s="12" t="s">
        <v>130</v>
      </c>
      <c r="I23" s="12" t="s">
        <v>56</v>
      </c>
      <c r="J23" s="12" t="s">
        <v>57</v>
      </c>
      <c r="K23" s="12" t="s">
        <v>36</v>
      </c>
      <c r="L23" s="12"/>
      <c r="M23" s="18">
        <f t="shared" si="0"/>
        <v>182</v>
      </c>
      <c r="N23" s="18">
        <v>182</v>
      </c>
      <c r="O23" s="12" t="s">
        <v>37</v>
      </c>
      <c r="P23" s="12" t="s">
        <v>89</v>
      </c>
      <c r="Q23" s="24"/>
      <c r="R23" s="12"/>
      <c r="S23" s="12"/>
      <c r="T23" s="12"/>
      <c r="U23" s="12"/>
      <c r="V23" s="12"/>
      <c r="W23" s="12"/>
      <c r="X23" s="12"/>
      <c r="Y23" s="24"/>
      <c r="Z23" s="12"/>
      <c r="AA23" s="7"/>
      <c r="AB23" s="7"/>
      <c r="AC23" s="7"/>
      <c r="AD23" s="7"/>
      <c r="AE23" s="7"/>
      <c r="AF23" s="7"/>
      <c r="AG23" s="7"/>
      <c r="AH23" s="7"/>
    </row>
    <row r="24" s="1" customFormat="1" ht="78.75" customHeight="1" spans="1:34">
      <c r="A24" s="11">
        <v>21</v>
      </c>
      <c r="B24" s="13"/>
      <c r="C24" s="12" t="s">
        <v>71</v>
      </c>
      <c r="D24" s="12" t="s">
        <v>131</v>
      </c>
      <c r="E24" s="12" t="s">
        <v>132</v>
      </c>
      <c r="F24" s="12" t="s">
        <v>133</v>
      </c>
      <c r="G24" s="12" t="s">
        <v>134</v>
      </c>
      <c r="H24" s="12" t="s">
        <v>123</v>
      </c>
      <c r="I24" s="12" t="s">
        <v>108</v>
      </c>
      <c r="J24" s="12" t="s">
        <v>109</v>
      </c>
      <c r="K24" s="12" t="s">
        <v>36</v>
      </c>
      <c r="L24" s="12"/>
      <c r="M24" s="18">
        <f t="shared" si="0"/>
        <v>105</v>
      </c>
      <c r="N24" s="18">
        <v>105</v>
      </c>
      <c r="O24" s="12" t="s">
        <v>37</v>
      </c>
      <c r="P24" s="12" t="s">
        <v>89</v>
      </c>
      <c r="Q24" s="24"/>
      <c r="R24" s="12"/>
      <c r="S24" s="12"/>
      <c r="T24" s="12"/>
      <c r="U24" s="12"/>
      <c r="V24" s="12"/>
      <c r="W24" s="12"/>
      <c r="X24" s="12"/>
      <c r="Y24" s="24"/>
      <c r="Z24" s="12"/>
      <c r="AA24" s="7"/>
      <c r="AB24" s="7"/>
      <c r="AC24" s="7"/>
      <c r="AD24" s="7"/>
      <c r="AE24" s="7"/>
      <c r="AF24" s="7"/>
      <c r="AG24" s="7"/>
      <c r="AH24" s="7"/>
    </row>
    <row r="25" s="1" customFormat="1" ht="78.75" customHeight="1" spans="1:34">
      <c r="A25" s="11">
        <v>22</v>
      </c>
      <c r="B25" s="13"/>
      <c r="C25" s="12" t="s">
        <v>71</v>
      </c>
      <c r="D25" s="12" t="s">
        <v>135</v>
      </c>
      <c r="E25" s="12" t="s">
        <v>136</v>
      </c>
      <c r="F25" s="12" t="s">
        <v>137</v>
      </c>
      <c r="G25" s="12" t="s">
        <v>138</v>
      </c>
      <c r="H25" s="12" t="s">
        <v>123</v>
      </c>
      <c r="I25" s="12" t="s">
        <v>108</v>
      </c>
      <c r="J25" s="12" t="s">
        <v>109</v>
      </c>
      <c r="K25" s="12" t="s">
        <v>36</v>
      </c>
      <c r="L25" s="12"/>
      <c r="M25" s="18">
        <f t="shared" si="0"/>
        <v>80</v>
      </c>
      <c r="N25" s="18">
        <v>80</v>
      </c>
      <c r="O25" s="12" t="s">
        <v>37</v>
      </c>
      <c r="P25" s="12" t="s">
        <v>89</v>
      </c>
      <c r="Q25" s="24"/>
      <c r="R25" s="12"/>
      <c r="S25" s="12"/>
      <c r="T25" s="12"/>
      <c r="U25" s="12"/>
      <c r="V25" s="12"/>
      <c r="W25" s="12"/>
      <c r="X25" s="12"/>
      <c r="Y25" s="24"/>
      <c r="Z25" s="12"/>
      <c r="AA25" s="7"/>
      <c r="AB25" s="7"/>
      <c r="AC25" s="7"/>
      <c r="AD25" s="7"/>
      <c r="AE25" s="7"/>
      <c r="AF25" s="7"/>
      <c r="AG25" s="7"/>
      <c r="AH25" s="7"/>
    </row>
    <row r="26" s="1" customFormat="1" ht="78.75" customHeight="1" spans="1:34">
      <c r="A26" s="11">
        <v>23</v>
      </c>
      <c r="B26" s="13"/>
      <c r="C26" s="12" t="s">
        <v>71</v>
      </c>
      <c r="D26" s="12" t="s">
        <v>139</v>
      </c>
      <c r="E26" s="12" t="s">
        <v>140</v>
      </c>
      <c r="F26" s="12" t="s">
        <v>141</v>
      </c>
      <c r="G26" s="12" t="s">
        <v>142</v>
      </c>
      <c r="H26" s="12" t="s">
        <v>123</v>
      </c>
      <c r="I26" s="12" t="s">
        <v>143</v>
      </c>
      <c r="J26" s="12" t="s">
        <v>144</v>
      </c>
      <c r="K26" s="12" t="s">
        <v>36</v>
      </c>
      <c r="L26" s="12"/>
      <c r="M26" s="18">
        <f t="shared" si="0"/>
        <v>35</v>
      </c>
      <c r="N26" s="18">
        <v>35</v>
      </c>
      <c r="O26" s="12" t="s">
        <v>37</v>
      </c>
      <c r="P26" s="12" t="s">
        <v>89</v>
      </c>
      <c r="Q26" s="24"/>
      <c r="R26" s="12"/>
      <c r="S26" s="12"/>
      <c r="T26" s="12"/>
      <c r="U26" s="12"/>
      <c r="V26" s="12"/>
      <c r="W26" s="12"/>
      <c r="X26" s="12"/>
      <c r="Y26" s="24"/>
      <c r="Z26" s="12"/>
      <c r="AA26" s="7"/>
      <c r="AB26" s="7"/>
      <c r="AC26" s="7"/>
      <c r="AD26" s="7"/>
      <c r="AE26" s="7"/>
      <c r="AF26" s="7"/>
      <c r="AG26" s="7"/>
      <c r="AH26" s="7"/>
    </row>
    <row r="27" s="1" customFormat="1" ht="78.75" customHeight="1" spans="1:34">
      <c r="A27" s="11">
        <v>24</v>
      </c>
      <c r="B27" s="13"/>
      <c r="C27" s="12" t="s">
        <v>71</v>
      </c>
      <c r="D27" s="12" t="s">
        <v>145</v>
      </c>
      <c r="E27" s="12" t="s">
        <v>146</v>
      </c>
      <c r="F27" s="12" t="s">
        <v>147</v>
      </c>
      <c r="G27" s="12" t="s">
        <v>148</v>
      </c>
      <c r="H27" s="12" t="s">
        <v>149</v>
      </c>
      <c r="I27" s="12" t="s">
        <v>56</v>
      </c>
      <c r="J27" s="12" t="s">
        <v>57</v>
      </c>
      <c r="K27" s="12" t="s">
        <v>36</v>
      </c>
      <c r="L27" s="12"/>
      <c r="M27" s="18">
        <f t="shared" si="0"/>
        <v>23</v>
      </c>
      <c r="N27" s="18">
        <v>23</v>
      </c>
      <c r="O27" s="12" t="s">
        <v>37</v>
      </c>
      <c r="P27" s="12" t="s">
        <v>89</v>
      </c>
      <c r="Q27" s="24"/>
      <c r="R27" s="12"/>
      <c r="S27" s="12"/>
      <c r="T27" s="12"/>
      <c r="U27" s="12"/>
      <c r="V27" s="12"/>
      <c r="W27" s="12"/>
      <c r="X27" s="12"/>
      <c r="Y27" s="24"/>
      <c r="Z27" s="12"/>
      <c r="AA27" s="7"/>
      <c r="AB27" s="7"/>
      <c r="AC27" s="7"/>
      <c r="AD27" s="7"/>
      <c r="AE27" s="7"/>
      <c r="AF27" s="7"/>
      <c r="AG27" s="7"/>
      <c r="AH27" s="7"/>
    </row>
    <row r="28" s="1" customFormat="1" ht="78.75" customHeight="1" spans="1:34">
      <c r="A28" s="11">
        <v>25</v>
      </c>
      <c r="B28" s="11"/>
      <c r="C28" s="12" t="s">
        <v>28</v>
      </c>
      <c r="D28" s="12" t="s">
        <v>150</v>
      </c>
      <c r="E28" s="12" t="s">
        <v>151</v>
      </c>
      <c r="F28" s="12" t="s">
        <v>152</v>
      </c>
      <c r="G28" s="12" t="s">
        <v>153</v>
      </c>
      <c r="H28" s="12" t="s">
        <v>33</v>
      </c>
      <c r="I28" s="12" t="s">
        <v>154</v>
      </c>
      <c r="J28" s="12" t="s">
        <v>155</v>
      </c>
      <c r="K28" s="12" t="s">
        <v>36</v>
      </c>
      <c r="L28" s="12"/>
      <c r="M28" s="18">
        <f t="shared" si="0"/>
        <v>42</v>
      </c>
      <c r="N28" s="18">
        <v>42</v>
      </c>
      <c r="O28" s="12" t="s">
        <v>37</v>
      </c>
      <c r="P28" s="12" t="s">
        <v>89</v>
      </c>
      <c r="Q28" s="24"/>
      <c r="R28" s="12"/>
      <c r="S28" s="12"/>
      <c r="T28" s="12"/>
      <c r="U28" s="12"/>
      <c r="V28" s="12"/>
      <c r="W28" s="12"/>
      <c r="X28" s="12"/>
      <c r="Y28" s="24"/>
      <c r="Z28" s="12"/>
      <c r="AA28" s="7"/>
      <c r="AB28" s="7"/>
      <c r="AC28" s="7"/>
      <c r="AD28" s="7"/>
      <c r="AE28" s="7"/>
      <c r="AF28" s="7"/>
      <c r="AG28" s="7"/>
      <c r="AH28" s="7"/>
    </row>
    <row r="29" s="1" customFormat="1" ht="78.75" customHeight="1" spans="1:34">
      <c r="A29" s="11">
        <v>26</v>
      </c>
      <c r="B29" s="11"/>
      <c r="C29" s="12" t="s">
        <v>28</v>
      </c>
      <c r="D29" s="12" t="s">
        <v>156</v>
      </c>
      <c r="E29" s="12" t="s">
        <v>157</v>
      </c>
      <c r="F29" s="12" t="s">
        <v>158</v>
      </c>
      <c r="G29" s="12" t="s">
        <v>159</v>
      </c>
      <c r="H29" s="12" t="s">
        <v>33</v>
      </c>
      <c r="I29" s="12" t="s">
        <v>154</v>
      </c>
      <c r="J29" s="12" t="s">
        <v>155</v>
      </c>
      <c r="K29" s="12" t="s">
        <v>36</v>
      </c>
      <c r="L29" s="12"/>
      <c r="M29" s="18">
        <f t="shared" si="0"/>
        <v>30</v>
      </c>
      <c r="N29" s="18">
        <v>30</v>
      </c>
      <c r="O29" s="12" t="s">
        <v>37</v>
      </c>
      <c r="P29" s="12" t="s">
        <v>89</v>
      </c>
      <c r="Q29" s="24"/>
      <c r="R29" s="12"/>
      <c r="S29" s="12"/>
      <c r="T29" s="12"/>
      <c r="U29" s="12"/>
      <c r="V29" s="12"/>
      <c r="W29" s="12"/>
      <c r="X29" s="12"/>
      <c r="Y29" s="24"/>
      <c r="Z29" s="12"/>
      <c r="AA29" s="7"/>
      <c r="AB29" s="7"/>
      <c r="AC29" s="7"/>
      <c r="AD29" s="7"/>
      <c r="AE29" s="7"/>
      <c r="AF29" s="7"/>
      <c r="AG29" s="7"/>
      <c r="AH29" s="7"/>
    </row>
    <row r="30" s="1" customFormat="1" ht="78.75" customHeight="1" spans="1:34">
      <c r="A30" s="11">
        <v>27</v>
      </c>
      <c r="B30" s="11"/>
      <c r="C30" s="12" t="s">
        <v>28</v>
      </c>
      <c r="D30" s="12" t="s">
        <v>160</v>
      </c>
      <c r="E30" s="12" t="s">
        <v>161</v>
      </c>
      <c r="F30" s="12" t="s">
        <v>162</v>
      </c>
      <c r="G30" s="12" t="s">
        <v>163</v>
      </c>
      <c r="H30" s="12" t="s">
        <v>33</v>
      </c>
      <c r="I30" s="12" t="s">
        <v>154</v>
      </c>
      <c r="J30" s="12" t="s">
        <v>155</v>
      </c>
      <c r="K30" s="12" t="s">
        <v>36</v>
      </c>
      <c r="L30" s="12"/>
      <c r="M30" s="18">
        <f t="shared" si="0"/>
        <v>305</v>
      </c>
      <c r="N30" s="18">
        <v>305</v>
      </c>
      <c r="O30" s="12" t="s">
        <v>37</v>
      </c>
      <c r="P30" s="12" t="s">
        <v>89</v>
      </c>
      <c r="Q30" s="24"/>
      <c r="R30" s="12"/>
      <c r="S30" s="12"/>
      <c r="T30" s="12"/>
      <c r="U30" s="12"/>
      <c r="V30" s="12"/>
      <c r="W30" s="12"/>
      <c r="X30" s="12"/>
      <c r="Y30" s="24"/>
      <c r="Z30" s="12"/>
      <c r="AA30" s="7"/>
      <c r="AB30" s="7"/>
      <c r="AC30" s="7"/>
      <c r="AD30" s="7"/>
      <c r="AE30" s="7"/>
      <c r="AF30" s="7"/>
      <c r="AG30" s="7"/>
      <c r="AH30" s="7"/>
    </row>
    <row r="31" s="1" customFormat="1" ht="78.75" customHeight="1" spans="1:34">
      <c r="A31" s="11">
        <v>28</v>
      </c>
      <c r="B31" s="11"/>
      <c r="C31" s="12" t="s">
        <v>28</v>
      </c>
      <c r="D31" s="12" t="s">
        <v>164</v>
      </c>
      <c r="E31" s="12" t="s">
        <v>165</v>
      </c>
      <c r="F31" s="12" t="s">
        <v>166</v>
      </c>
      <c r="G31" s="12" t="s">
        <v>167</v>
      </c>
      <c r="H31" s="12" t="s">
        <v>33</v>
      </c>
      <c r="I31" s="12" t="s">
        <v>154</v>
      </c>
      <c r="J31" s="12" t="s">
        <v>155</v>
      </c>
      <c r="K31" s="12" t="s">
        <v>36</v>
      </c>
      <c r="L31" s="12"/>
      <c r="M31" s="18">
        <f t="shared" si="0"/>
        <v>73.5</v>
      </c>
      <c r="N31" s="18">
        <v>73.5</v>
      </c>
      <c r="O31" s="12" t="s">
        <v>37</v>
      </c>
      <c r="P31" s="12" t="s">
        <v>89</v>
      </c>
      <c r="Q31" s="24"/>
      <c r="R31" s="12"/>
      <c r="S31" s="12"/>
      <c r="T31" s="12"/>
      <c r="U31" s="12"/>
      <c r="V31" s="12"/>
      <c r="W31" s="12"/>
      <c r="X31" s="12"/>
      <c r="Y31" s="24"/>
      <c r="Z31" s="12"/>
      <c r="AA31" s="7"/>
      <c r="AB31" s="7"/>
      <c r="AC31" s="7"/>
      <c r="AD31" s="7"/>
      <c r="AE31" s="7"/>
      <c r="AF31" s="7"/>
      <c r="AG31" s="7"/>
      <c r="AH31" s="7"/>
    </row>
    <row r="32" s="1" customFormat="1" ht="78.75" customHeight="1" spans="1:34">
      <c r="A32" s="11">
        <v>29</v>
      </c>
      <c r="B32" s="11"/>
      <c r="C32" s="12" t="s">
        <v>28</v>
      </c>
      <c r="D32" s="12" t="s">
        <v>168</v>
      </c>
      <c r="E32" s="12" t="s">
        <v>169</v>
      </c>
      <c r="F32" s="12" t="s">
        <v>170</v>
      </c>
      <c r="G32" s="12" t="s">
        <v>171</v>
      </c>
      <c r="H32" s="12" t="s">
        <v>33</v>
      </c>
      <c r="I32" s="12" t="s">
        <v>154</v>
      </c>
      <c r="J32" s="12" t="s">
        <v>155</v>
      </c>
      <c r="K32" s="12" t="s">
        <v>36</v>
      </c>
      <c r="L32" s="12"/>
      <c r="M32" s="18">
        <f t="shared" si="0"/>
        <v>100</v>
      </c>
      <c r="N32" s="18">
        <v>100</v>
      </c>
      <c r="O32" s="12" t="s">
        <v>37</v>
      </c>
      <c r="P32" s="12" t="s">
        <v>89</v>
      </c>
      <c r="Q32" s="24"/>
      <c r="R32" s="12"/>
      <c r="S32" s="12"/>
      <c r="T32" s="12"/>
      <c r="U32" s="12"/>
      <c r="V32" s="12"/>
      <c r="W32" s="12"/>
      <c r="X32" s="12"/>
      <c r="Y32" s="24"/>
      <c r="Z32" s="12"/>
      <c r="AA32" s="7"/>
      <c r="AB32" s="7"/>
      <c r="AC32" s="7"/>
      <c r="AD32" s="7"/>
      <c r="AE32" s="7"/>
      <c r="AF32" s="7"/>
      <c r="AG32" s="7"/>
      <c r="AH32" s="7"/>
    </row>
    <row r="33" s="1" customFormat="1" ht="78.75" customHeight="1" spans="1:34">
      <c r="A33" s="11">
        <v>30</v>
      </c>
      <c r="B33" s="11"/>
      <c r="C33" s="12" t="s">
        <v>28</v>
      </c>
      <c r="D33" s="12" t="s">
        <v>172</v>
      </c>
      <c r="E33" s="12" t="s">
        <v>173</v>
      </c>
      <c r="F33" s="12" t="s">
        <v>174</v>
      </c>
      <c r="G33" s="12" t="s">
        <v>175</v>
      </c>
      <c r="H33" s="12" t="s">
        <v>33</v>
      </c>
      <c r="I33" s="12" t="s">
        <v>154</v>
      </c>
      <c r="J33" s="12" t="s">
        <v>155</v>
      </c>
      <c r="K33" s="12" t="s">
        <v>36</v>
      </c>
      <c r="L33" s="12"/>
      <c r="M33" s="18">
        <f t="shared" si="0"/>
        <v>100</v>
      </c>
      <c r="N33" s="18">
        <v>100</v>
      </c>
      <c r="O33" s="12" t="s">
        <v>37</v>
      </c>
      <c r="P33" s="12" t="s">
        <v>89</v>
      </c>
      <c r="Q33" s="24"/>
      <c r="R33" s="12"/>
      <c r="S33" s="12"/>
      <c r="T33" s="12"/>
      <c r="U33" s="12"/>
      <c r="V33" s="12"/>
      <c r="W33" s="12"/>
      <c r="X33" s="12"/>
      <c r="Y33" s="24"/>
      <c r="Z33" s="12"/>
      <c r="AA33" s="7"/>
      <c r="AB33" s="7"/>
      <c r="AC33" s="7"/>
      <c r="AD33" s="7"/>
      <c r="AE33" s="7"/>
      <c r="AF33" s="7"/>
      <c r="AG33" s="7"/>
      <c r="AH33" s="7"/>
    </row>
    <row r="34" s="1" customFormat="1" ht="78.75" customHeight="1" spans="1:34">
      <c r="A34" s="11">
        <v>31</v>
      </c>
      <c r="B34" s="11"/>
      <c r="C34" s="12" t="s">
        <v>28</v>
      </c>
      <c r="D34" s="12" t="s">
        <v>176</v>
      </c>
      <c r="E34" s="12" t="s">
        <v>177</v>
      </c>
      <c r="F34" s="12" t="s">
        <v>178</v>
      </c>
      <c r="G34" s="12" t="s">
        <v>179</v>
      </c>
      <c r="H34" s="12" t="s">
        <v>33</v>
      </c>
      <c r="I34" s="12" t="s">
        <v>154</v>
      </c>
      <c r="J34" s="12" t="s">
        <v>155</v>
      </c>
      <c r="K34" s="12" t="s">
        <v>36</v>
      </c>
      <c r="L34" s="12"/>
      <c r="M34" s="18">
        <f t="shared" si="0"/>
        <v>200</v>
      </c>
      <c r="N34" s="18">
        <v>200</v>
      </c>
      <c r="O34" s="12" t="s">
        <v>37</v>
      </c>
      <c r="P34" s="12" t="s">
        <v>89</v>
      </c>
      <c r="Q34" s="24"/>
      <c r="R34" s="12"/>
      <c r="S34" s="12"/>
      <c r="T34" s="12"/>
      <c r="U34" s="12"/>
      <c r="V34" s="12"/>
      <c r="W34" s="12"/>
      <c r="X34" s="12"/>
      <c r="Y34" s="24"/>
      <c r="Z34" s="12"/>
      <c r="AA34" s="7"/>
      <c r="AB34" s="7"/>
      <c r="AC34" s="7"/>
      <c r="AD34" s="7"/>
      <c r="AE34" s="7"/>
      <c r="AF34" s="7"/>
      <c r="AG34" s="7"/>
      <c r="AH34" s="7"/>
    </row>
    <row r="35" s="1" customFormat="1" ht="78.75" customHeight="1" spans="1:34">
      <c r="A35" s="11">
        <v>32</v>
      </c>
      <c r="B35" s="11"/>
      <c r="C35" s="12" t="s">
        <v>28</v>
      </c>
      <c r="D35" s="12" t="s">
        <v>180</v>
      </c>
      <c r="E35" s="12" t="s">
        <v>181</v>
      </c>
      <c r="F35" s="12" t="s">
        <v>182</v>
      </c>
      <c r="G35" s="12" t="s">
        <v>183</v>
      </c>
      <c r="H35" s="12" t="s">
        <v>33</v>
      </c>
      <c r="I35" s="12" t="s">
        <v>154</v>
      </c>
      <c r="J35" s="12" t="s">
        <v>155</v>
      </c>
      <c r="K35" s="12" t="s">
        <v>36</v>
      </c>
      <c r="L35" s="12"/>
      <c r="M35" s="18">
        <f t="shared" si="0"/>
        <v>90</v>
      </c>
      <c r="N35" s="18">
        <v>90</v>
      </c>
      <c r="O35" s="12" t="s">
        <v>37</v>
      </c>
      <c r="P35" s="12" t="s">
        <v>89</v>
      </c>
      <c r="Q35" s="24"/>
      <c r="R35" s="12"/>
      <c r="S35" s="12"/>
      <c r="T35" s="12"/>
      <c r="U35" s="12"/>
      <c r="V35" s="12"/>
      <c r="W35" s="12"/>
      <c r="X35" s="12"/>
      <c r="Y35" s="24"/>
      <c r="Z35" s="12"/>
      <c r="AA35" s="7"/>
      <c r="AB35" s="7"/>
      <c r="AC35" s="7"/>
      <c r="AD35" s="7"/>
      <c r="AE35" s="7"/>
      <c r="AF35" s="7"/>
      <c r="AG35" s="7"/>
      <c r="AH35" s="7"/>
    </row>
    <row r="36" s="1" customFormat="1" ht="78.75" customHeight="1" spans="1:34">
      <c r="A36" s="11">
        <v>33</v>
      </c>
      <c r="B36" s="11"/>
      <c r="C36" s="12" t="s">
        <v>28</v>
      </c>
      <c r="D36" s="12" t="s">
        <v>184</v>
      </c>
      <c r="E36" s="12" t="s">
        <v>185</v>
      </c>
      <c r="F36" s="12" t="s">
        <v>186</v>
      </c>
      <c r="G36" s="12" t="s">
        <v>187</v>
      </c>
      <c r="H36" s="12" t="s">
        <v>33</v>
      </c>
      <c r="I36" s="12" t="s">
        <v>154</v>
      </c>
      <c r="J36" s="12" t="s">
        <v>155</v>
      </c>
      <c r="K36" s="12" t="s">
        <v>36</v>
      </c>
      <c r="L36" s="12"/>
      <c r="M36" s="18">
        <f t="shared" si="0"/>
        <v>400</v>
      </c>
      <c r="N36" s="18">
        <v>400</v>
      </c>
      <c r="O36" s="12" t="s">
        <v>37</v>
      </c>
      <c r="P36" s="12" t="s">
        <v>89</v>
      </c>
      <c r="Q36" s="24"/>
      <c r="R36" s="12"/>
      <c r="S36" s="12"/>
      <c r="T36" s="12"/>
      <c r="U36" s="12"/>
      <c r="V36" s="12"/>
      <c r="W36" s="12"/>
      <c r="X36" s="12"/>
      <c r="Y36" s="24"/>
      <c r="Z36" s="12"/>
      <c r="AA36" s="7"/>
      <c r="AB36" s="7"/>
      <c r="AC36" s="7"/>
      <c r="AD36" s="7"/>
      <c r="AE36" s="7"/>
      <c r="AF36" s="7"/>
      <c r="AG36" s="7"/>
      <c r="AH36" s="7"/>
    </row>
    <row r="37" s="1" customFormat="1" ht="78.75" customHeight="1" spans="1:34">
      <c r="A37" s="11">
        <v>34</v>
      </c>
      <c r="B37" s="11"/>
      <c r="C37" s="12" t="s">
        <v>28</v>
      </c>
      <c r="D37" s="12" t="s">
        <v>188</v>
      </c>
      <c r="E37" s="12" t="s">
        <v>189</v>
      </c>
      <c r="F37" s="12" t="s">
        <v>178</v>
      </c>
      <c r="G37" s="12" t="s">
        <v>190</v>
      </c>
      <c r="H37" s="12" t="s">
        <v>33</v>
      </c>
      <c r="I37" s="12" t="s">
        <v>154</v>
      </c>
      <c r="J37" s="12" t="s">
        <v>155</v>
      </c>
      <c r="K37" s="12" t="s">
        <v>36</v>
      </c>
      <c r="L37" s="12"/>
      <c r="M37" s="18">
        <f t="shared" si="0"/>
        <v>335</v>
      </c>
      <c r="N37" s="18">
        <v>335</v>
      </c>
      <c r="O37" s="12" t="s">
        <v>37</v>
      </c>
      <c r="P37" s="12" t="s">
        <v>89</v>
      </c>
      <c r="Q37" s="24"/>
      <c r="R37" s="12"/>
      <c r="S37" s="12"/>
      <c r="T37" s="12"/>
      <c r="U37" s="12"/>
      <c r="V37" s="12"/>
      <c r="W37" s="12"/>
      <c r="X37" s="12"/>
      <c r="Y37" s="24"/>
      <c r="Z37" s="12"/>
      <c r="AA37" s="7"/>
      <c r="AB37" s="7"/>
      <c r="AC37" s="7"/>
      <c r="AD37" s="7"/>
      <c r="AE37" s="7"/>
      <c r="AF37" s="7"/>
      <c r="AG37" s="7"/>
      <c r="AH37" s="7"/>
    </row>
    <row r="38" s="1" customFormat="1" ht="78.75" customHeight="1" spans="1:34">
      <c r="A38" s="11">
        <v>35</v>
      </c>
      <c r="B38" s="11"/>
      <c r="C38" s="12" t="s">
        <v>28</v>
      </c>
      <c r="D38" s="12" t="s">
        <v>191</v>
      </c>
      <c r="E38" s="12" t="s">
        <v>192</v>
      </c>
      <c r="F38" s="12" t="s">
        <v>193</v>
      </c>
      <c r="G38" s="12" t="s">
        <v>194</v>
      </c>
      <c r="H38" s="12" t="s">
        <v>33</v>
      </c>
      <c r="I38" s="12" t="s">
        <v>154</v>
      </c>
      <c r="J38" s="12" t="s">
        <v>155</v>
      </c>
      <c r="K38" s="12" t="s">
        <v>36</v>
      </c>
      <c r="L38" s="12"/>
      <c r="M38" s="18">
        <f t="shared" si="0"/>
        <v>97</v>
      </c>
      <c r="N38" s="18">
        <v>97</v>
      </c>
      <c r="O38" s="12" t="s">
        <v>37</v>
      </c>
      <c r="P38" s="12" t="s">
        <v>89</v>
      </c>
      <c r="Q38" s="24"/>
      <c r="R38" s="12"/>
      <c r="S38" s="12"/>
      <c r="T38" s="12"/>
      <c r="U38" s="12"/>
      <c r="V38" s="12"/>
      <c r="W38" s="12"/>
      <c r="X38" s="12"/>
      <c r="Y38" s="24"/>
      <c r="Z38" s="12"/>
      <c r="AA38" s="7"/>
      <c r="AB38" s="7"/>
      <c r="AC38" s="7"/>
      <c r="AD38" s="7"/>
      <c r="AE38" s="7"/>
      <c r="AF38" s="7"/>
      <c r="AG38" s="7"/>
      <c r="AH38" s="7"/>
    </row>
    <row r="39" s="1" customFormat="1" ht="78.75" customHeight="1" spans="1:34">
      <c r="A39" s="11">
        <v>36</v>
      </c>
      <c r="B39" s="11"/>
      <c r="C39" s="12" t="s">
        <v>28</v>
      </c>
      <c r="D39" s="12" t="s">
        <v>195</v>
      </c>
      <c r="E39" s="12" t="s">
        <v>196</v>
      </c>
      <c r="F39" s="12" t="s">
        <v>197</v>
      </c>
      <c r="G39" s="12" t="s">
        <v>198</v>
      </c>
      <c r="H39" s="12" t="s">
        <v>33</v>
      </c>
      <c r="I39" s="12" t="s">
        <v>87</v>
      </c>
      <c r="J39" s="12" t="s">
        <v>88</v>
      </c>
      <c r="K39" s="12" t="s">
        <v>36</v>
      </c>
      <c r="L39" s="12"/>
      <c r="M39" s="18">
        <f t="shared" si="0"/>
        <v>216.4</v>
      </c>
      <c r="N39" s="18">
        <f>300-83.6</f>
        <v>216.4</v>
      </c>
      <c r="O39" s="12" t="s">
        <v>37</v>
      </c>
      <c r="P39" s="12" t="s">
        <v>89</v>
      </c>
      <c r="Q39" s="24"/>
      <c r="R39" s="12"/>
      <c r="S39" s="12"/>
      <c r="T39" s="12"/>
      <c r="U39" s="12"/>
      <c r="V39" s="12"/>
      <c r="W39" s="12"/>
      <c r="X39" s="12"/>
      <c r="Y39" s="24"/>
      <c r="Z39" s="12"/>
      <c r="AA39" s="7"/>
      <c r="AB39" s="7"/>
      <c r="AC39" s="7"/>
      <c r="AD39" s="7"/>
      <c r="AE39" s="7"/>
      <c r="AF39" s="7"/>
      <c r="AG39" s="7"/>
      <c r="AH39" s="7"/>
    </row>
    <row r="40" s="1" customFormat="1" ht="78.75" customHeight="1" spans="1:34">
      <c r="A40" s="11">
        <v>37</v>
      </c>
      <c r="B40" s="11"/>
      <c r="C40" s="12" t="s">
        <v>28</v>
      </c>
      <c r="D40" s="12" t="s">
        <v>199</v>
      </c>
      <c r="E40" s="12" t="s">
        <v>200</v>
      </c>
      <c r="F40" s="12" t="s">
        <v>201</v>
      </c>
      <c r="G40" s="12" t="s">
        <v>202</v>
      </c>
      <c r="H40" s="12" t="s">
        <v>33</v>
      </c>
      <c r="I40" s="12" t="s">
        <v>87</v>
      </c>
      <c r="J40" s="12" t="s">
        <v>88</v>
      </c>
      <c r="K40" s="12" t="s">
        <v>36</v>
      </c>
      <c r="L40" s="12"/>
      <c r="M40" s="18">
        <f t="shared" si="0"/>
        <v>200</v>
      </c>
      <c r="N40" s="18">
        <v>200</v>
      </c>
      <c r="O40" s="12" t="s">
        <v>37</v>
      </c>
      <c r="P40" s="12" t="s">
        <v>89</v>
      </c>
      <c r="Q40" s="24"/>
      <c r="R40" s="12"/>
      <c r="S40" s="12"/>
      <c r="T40" s="12"/>
      <c r="U40" s="12"/>
      <c r="V40" s="12"/>
      <c r="W40" s="12"/>
      <c r="X40" s="12"/>
      <c r="Y40" s="24"/>
      <c r="Z40" s="12"/>
      <c r="AA40" s="7"/>
      <c r="AB40" s="7"/>
      <c r="AC40" s="7"/>
      <c r="AD40" s="7"/>
      <c r="AE40" s="7"/>
      <c r="AF40" s="7"/>
      <c r="AG40" s="7"/>
      <c r="AH40" s="7"/>
    </row>
    <row r="41" s="1" customFormat="1" ht="78.75" customHeight="1" spans="1:34">
      <c r="A41" s="11">
        <v>38</v>
      </c>
      <c r="B41" s="11"/>
      <c r="C41" s="12" t="s">
        <v>28</v>
      </c>
      <c r="D41" s="12" t="s">
        <v>203</v>
      </c>
      <c r="E41" s="12" t="s">
        <v>204</v>
      </c>
      <c r="F41" s="12" t="s">
        <v>205</v>
      </c>
      <c r="G41" s="12" t="s">
        <v>206</v>
      </c>
      <c r="H41" s="12" t="s">
        <v>33</v>
      </c>
      <c r="I41" s="12" t="s">
        <v>87</v>
      </c>
      <c r="J41" s="12" t="s">
        <v>88</v>
      </c>
      <c r="K41" s="12" t="s">
        <v>36</v>
      </c>
      <c r="L41" s="12"/>
      <c r="M41" s="18">
        <f t="shared" si="0"/>
        <v>100</v>
      </c>
      <c r="N41" s="18">
        <v>100</v>
      </c>
      <c r="O41" s="12" t="s">
        <v>37</v>
      </c>
      <c r="P41" s="12" t="s">
        <v>89</v>
      </c>
      <c r="Q41" s="24"/>
      <c r="R41" s="12"/>
      <c r="S41" s="12"/>
      <c r="T41" s="12"/>
      <c r="U41" s="12"/>
      <c r="V41" s="12"/>
      <c r="W41" s="12"/>
      <c r="X41" s="12"/>
      <c r="Y41" s="24"/>
      <c r="Z41" s="12"/>
      <c r="AA41" s="7"/>
      <c r="AB41" s="7"/>
      <c r="AC41" s="7"/>
      <c r="AD41" s="7"/>
      <c r="AE41" s="7"/>
      <c r="AF41" s="7"/>
      <c r="AG41" s="7"/>
      <c r="AH41" s="7"/>
    </row>
    <row r="42" s="1" customFormat="1" ht="78.75" customHeight="1" spans="1:34">
      <c r="A42" s="11">
        <v>39</v>
      </c>
      <c r="B42" s="11"/>
      <c r="C42" s="12" t="s">
        <v>28</v>
      </c>
      <c r="D42" s="12" t="s">
        <v>207</v>
      </c>
      <c r="E42" s="12" t="s">
        <v>208</v>
      </c>
      <c r="F42" s="12" t="s">
        <v>209</v>
      </c>
      <c r="G42" s="12" t="s">
        <v>210</v>
      </c>
      <c r="H42" s="12" t="s">
        <v>33</v>
      </c>
      <c r="I42" s="12" t="s">
        <v>87</v>
      </c>
      <c r="J42" s="12" t="s">
        <v>88</v>
      </c>
      <c r="K42" s="12" t="s">
        <v>36</v>
      </c>
      <c r="L42" s="12"/>
      <c r="M42" s="18">
        <f t="shared" si="0"/>
        <v>130.5</v>
      </c>
      <c r="N42" s="18">
        <v>130.5</v>
      </c>
      <c r="O42" s="12" t="s">
        <v>37</v>
      </c>
      <c r="P42" s="12" t="s">
        <v>89</v>
      </c>
      <c r="Q42" s="24"/>
      <c r="R42" s="12"/>
      <c r="S42" s="12"/>
      <c r="T42" s="12"/>
      <c r="U42" s="12"/>
      <c r="V42" s="12"/>
      <c r="W42" s="12"/>
      <c r="X42" s="12"/>
      <c r="Y42" s="24"/>
      <c r="Z42" s="12"/>
      <c r="AA42" s="7"/>
      <c r="AB42" s="7"/>
      <c r="AC42" s="7"/>
      <c r="AD42" s="7"/>
      <c r="AE42" s="7"/>
      <c r="AF42" s="7"/>
      <c r="AG42" s="7"/>
      <c r="AH42" s="7"/>
    </row>
    <row r="43" s="1" customFormat="1" ht="78.75" customHeight="1" spans="1:34">
      <c r="A43" s="11">
        <v>40</v>
      </c>
      <c r="B43" s="11"/>
      <c r="C43" s="12" t="s">
        <v>28</v>
      </c>
      <c r="D43" s="12" t="s">
        <v>211</v>
      </c>
      <c r="E43" s="12" t="s">
        <v>212</v>
      </c>
      <c r="F43" s="12" t="s">
        <v>213</v>
      </c>
      <c r="G43" s="12" t="s">
        <v>214</v>
      </c>
      <c r="H43" s="12" t="s">
        <v>33</v>
      </c>
      <c r="I43" s="12" t="s">
        <v>87</v>
      </c>
      <c r="J43" s="12" t="s">
        <v>88</v>
      </c>
      <c r="K43" s="12" t="s">
        <v>36</v>
      </c>
      <c r="L43" s="12"/>
      <c r="M43" s="18">
        <f t="shared" si="0"/>
        <v>80</v>
      </c>
      <c r="N43" s="18">
        <v>80</v>
      </c>
      <c r="O43" s="12" t="s">
        <v>37</v>
      </c>
      <c r="P43" s="12" t="s">
        <v>89</v>
      </c>
      <c r="Q43" s="24"/>
      <c r="R43" s="12"/>
      <c r="S43" s="12"/>
      <c r="T43" s="12"/>
      <c r="U43" s="12"/>
      <c r="V43" s="12"/>
      <c r="W43" s="12"/>
      <c r="X43" s="12"/>
      <c r="Y43" s="24"/>
      <c r="Z43" s="12"/>
      <c r="AA43" s="7"/>
      <c r="AB43" s="7"/>
      <c r="AC43" s="7"/>
      <c r="AD43" s="7"/>
      <c r="AE43" s="7"/>
      <c r="AF43" s="7"/>
      <c r="AG43" s="7"/>
      <c r="AH43" s="7"/>
    </row>
    <row r="44" s="1" customFormat="1" ht="78.75" customHeight="1" spans="1:34">
      <c r="A44" s="11">
        <v>41</v>
      </c>
      <c r="B44" s="11"/>
      <c r="C44" s="12" t="s">
        <v>28</v>
      </c>
      <c r="D44" s="12" t="s">
        <v>215</v>
      </c>
      <c r="E44" s="12" t="s">
        <v>216</v>
      </c>
      <c r="F44" s="12" t="s">
        <v>217</v>
      </c>
      <c r="G44" s="12" t="s">
        <v>218</v>
      </c>
      <c r="H44" s="12" t="s">
        <v>33</v>
      </c>
      <c r="I44" s="12" t="s">
        <v>87</v>
      </c>
      <c r="J44" s="12" t="s">
        <v>88</v>
      </c>
      <c r="K44" s="12" t="s">
        <v>36</v>
      </c>
      <c r="L44" s="12"/>
      <c r="M44" s="18">
        <f t="shared" si="0"/>
        <v>50</v>
      </c>
      <c r="N44" s="18">
        <v>50</v>
      </c>
      <c r="O44" s="12" t="s">
        <v>37</v>
      </c>
      <c r="P44" s="12" t="s">
        <v>89</v>
      </c>
      <c r="Q44" s="24"/>
      <c r="R44" s="12"/>
      <c r="S44" s="12"/>
      <c r="T44" s="12"/>
      <c r="U44" s="12"/>
      <c r="V44" s="12"/>
      <c r="W44" s="12"/>
      <c r="X44" s="12"/>
      <c r="Y44" s="24"/>
      <c r="Z44" s="12"/>
      <c r="AA44" s="7"/>
      <c r="AB44" s="7"/>
      <c r="AC44" s="7"/>
      <c r="AD44" s="7"/>
      <c r="AE44" s="7"/>
      <c r="AF44" s="7"/>
      <c r="AG44" s="7"/>
      <c r="AH44" s="7"/>
    </row>
    <row r="45" s="1" customFormat="1" ht="78.75" customHeight="1" spans="1:34">
      <c r="A45" s="11">
        <v>42</v>
      </c>
      <c r="B45" s="11"/>
      <c r="C45" s="12" t="s">
        <v>28</v>
      </c>
      <c r="D45" s="12" t="s">
        <v>219</v>
      </c>
      <c r="E45" s="12" t="s">
        <v>220</v>
      </c>
      <c r="F45" s="12" t="s">
        <v>221</v>
      </c>
      <c r="G45" s="12" t="s">
        <v>222</v>
      </c>
      <c r="H45" s="12" t="s">
        <v>33</v>
      </c>
      <c r="I45" s="12" t="s">
        <v>87</v>
      </c>
      <c r="J45" s="12" t="s">
        <v>88</v>
      </c>
      <c r="K45" s="12" t="s">
        <v>36</v>
      </c>
      <c r="L45" s="12"/>
      <c r="M45" s="18">
        <f t="shared" si="0"/>
        <v>70</v>
      </c>
      <c r="N45" s="18">
        <v>70</v>
      </c>
      <c r="O45" s="12" t="s">
        <v>37</v>
      </c>
      <c r="P45" s="12" t="s">
        <v>89</v>
      </c>
      <c r="Q45" s="24"/>
      <c r="R45" s="12"/>
      <c r="S45" s="12"/>
      <c r="T45" s="12"/>
      <c r="U45" s="12"/>
      <c r="V45" s="12"/>
      <c r="W45" s="12"/>
      <c r="X45" s="12"/>
      <c r="Y45" s="24"/>
      <c r="Z45" s="12"/>
      <c r="AA45" s="7"/>
      <c r="AB45" s="7"/>
      <c r="AC45" s="7"/>
      <c r="AD45" s="7"/>
      <c r="AE45" s="7"/>
      <c r="AF45" s="7"/>
      <c r="AG45" s="7"/>
      <c r="AH45" s="7"/>
    </row>
    <row r="46" s="1" customFormat="1" ht="78.75" customHeight="1" spans="1:34">
      <c r="A46" s="11">
        <v>43</v>
      </c>
      <c r="B46" s="11"/>
      <c r="C46" s="12" t="s">
        <v>28</v>
      </c>
      <c r="D46" s="12" t="s">
        <v>223</v>
      </c>
      <c r="E46" s="12" t="s">
        <v>224</v>
      </c>
      <c r="F46" s="12" t="s">
        <v>225</v>
      </c>
      <c r="G46" s="12" t="s">
        <v>226</v>
      </c>
      <c r="H46" s="12" t="s">
        <v>33</v>
      </c>
      <c r="I46" s="12" t="s">
        <v>87</v>
      </c>
      <c r="J46" s="12" t="s">
        <v>88</v>
      </c>
      <c r="K46" s="12" t="s">
        <v>36</v>
      </c>
      <c r="L46" s="12"/>
      <c r="M46" s="18">
        <f t="shared" si="0"/>
        <v>60</v>
      </c>
      <c r="N46" s="18">
        <v>60</v>
      </c>
      <c r="O46" s="12" t="s">
        <v>37</v>
      </c>
      <c r="P46" s="12" t="s">
        <v>89</v>
      </c>
      <c r="Q46" s="24"/>
      <c r="R46" s="12"/>
      <c r="S46" s="12"/>
      <c r="T46" s="12"/>
      <c r="U46" s="12"/>
      <c r="V46" s="12"/>
      <c r="W46" s="12"/>
      <c r="X46" s="12"/>
      <c r="Y46" s="24"/>
      <c r="Z46" s="12"/>
      <c r="AA46" s="7"/>
      <c r="AB46" s="7"/>
      <c r="AC46" s="7"/>
      <c r="AD46" s="7"/>
      <c r="AE46" s="7"/>
      <c r="AF46" s="7"/>
      <c r="AG46" s="7"/>
      <c r="AH46" s="7"/>
    </row>
    <row r="47" s="1" customFormat="1" ht="78.75" customHeight="1" spans="1:34">
      <c r="A47" s="11">
        <v>44</v>
      </c>
      <c r="B47" s="11"/>
      <c r="C47" s="12" t="s">
        <v>28</v>
      </c>
      <c r="D47" s="12" t="s">
        <v>227</v>
      </c>
      <c r="E47" s="12" t="s">
        <v>228</v>
      </c>
      <c r="F47" s="12" t="s">
        <v>229</v>
      </c>
      <c r="G47" s="12" t="s">
        <v>230</v>
      </c>
      <c r="H47" s="12" t="s">
        <v>33</v>
      </c>
      <c r="I47" s="12" t="s">
        <v>87</v>
      </c>
      <c r="J47" s="12" t="s">
        <v>88</v>
      </c>
      <c r="K47" s="12" t="s">
        <v>36</v>
      </c>
      <c r="L47" s="12"/>
      <c r="M47" s="18">
        <f t="shared" si="0"/>
        <v>90</v>
      </c>
      <c r="N47" s="18">
        <v>90</v>
      </c>
      <c r="O47" s="12" t="s">
        <v>37</v>
      </c>
      <c r="P47" s="12" t="s">
        <v>89</v>
      </c>
      <c r="Q47" s="24"/>
      <c r="R47" s="12"/>
      <c r="S47" s="12"/>
      <c r="T47" s="12"/>
      <c r="U47" s="12"/>
      <c r="V47" s="12"/>
      <c r="W47" s="12"/>
      <c r="X47" s="12"/>
      <c r="Y47" s="24"/>
      <c r="Z47" s="12"/>
      <c r="AA47" s="7"/>
      <c r="AB47" s="7"/>
      <c r="AC47" s="7"/>
      <c r="AD47" s="7"/>
      <c r="AE47" s="7"/>
      <c r="AF47" s="7"/>
      <c r="AG47" s="7"/>
      <c r="AH47" s="7"/>
    </row>
    <row r="48" s="1" customFormat="1" ht="78.75" customHeight="1" spans="1:34">
      <c r="A48" s="11">
        <v>45</v>
      </c>
      <c r="B48" s="11"/>
      <c r="C48" s="12" t="s">
        <v>28</v>
      </c>
      <c r="D48" s="12" t="s">
        <v>231</v>
      </c>
      <c r="E48" s="12" t="s">
        <v>232</v>
      </c>
      <c r="F48" s="12" t="s">
        <v>233</v>
      </c>
      <c r="G48" s="12" t="s">
        <v>234</v>
      </c>
      <c r="H48" s="12" t="s">
        <v>33</v>
      </c>
      <c r="I48" s="12" t="s">
        <v>87</v>
      </c>
      <c r="J48" s="12" t="s">
        <v>88</v>
      </c>
      <c r="K48" s="12" t="s">
        <v>36</v>
      </c>
      <c r="L48" s="12"/>
      <c r="M48" s="18">
        <f t="shared" si="0"/>
        <v>30</v>
      </c>
      <c r="N48" s="18">
        <v>30</v>
      </c>
      <c r="O48" s="12" t="s">
        <v>37</v>
      </c>
      <c r="P48" s="12" t="s">
        <v>89</v>
      </c>
      <c r="Q48" s="24"/>
      <c r="R48" s="12"/>
      <c r="S48" s="12"/>
      <c r="T48" s="12"/>
      <c r="U48" s="12"/>
      <c r="V48" s="12"/>
      <c r="W48" s="12"/>
      <c r="X48" s="12"/>
      <c r="Y48" s="24"/>
      <c r="Z48" s="12"/>
      <c r="AA48" s="7"/>
      <c r="AB48" s="7"/>
      <c r="AC48" s="7"/>
      <c r="AD48" s="7"/>
      <c r="AE48" s="7"/>
      <c r="AF48" s="7"/>
      <c r="AG48" s="7"/>
      <c r="AH48" s="7"/>
    </row>
    <row r="49" s="1" customFormat="1" ht="78.75" customHeight="1" spans="1:34">
      <c r="A49" s="11">
        <v>46</v>
      </c>
      <c r="B49" s="11"/>
      <c r="C49" s="12" t="s">
        <v>28</v>
      </c>
      <c r="D49" s="12" t="s">
        <v>235</v>
      </c>
      <c r="E49" s="12" t="s">
        <v>236</v>
      </c>
      <c r="F49" s="12" t="s">
        <v>237</v>
      </c>
      <c r="G49" s="12" t="s">
        <v>238</v>
      </c>
      <c r="H49" s="12" t="s">
        <v>33</v>
      </c>
      <c r="I49" s="12" t="s">
        <v>87</v>
      </c>
      <c r="J49" s="12" t="s">
        <v>88</v>
      </c>
      <c r="K49" s="12" t="s">
        <v>36</v>
      </c>
      <c r="L49" s="12"/>
      <c r="M49" s="18">
        <f t="shared" si="0"/>
        <v>200</v>
      </c>
      <c r="N49" s="18">
        <v>200</v>
      </c>
      <c r="O49" s="12" t="s">
        <v>37</v>
      </c>
      <c r="P49" s="12" t="s">
        <v>89</v>
      </c>
      <c r="Q49" s="24"/>
      <c r="R49" s="12"/>
      <c r="S49" s="12"/>
      <c r="T49" s="12"/>
      <c r="U49" s="12"/>
      <c r="V49" s="12"/>
      <c r="W49" s="12"/>
      <c r="X49" s="12"/>
      <c r="Y49" s="24"/>
      <c r="Z49" s="12"/>
      <c r="AA49" s="7"/>
      <c r="AB49" s="7"/>
      <c r="AC49" s="7"/>
      <c r="AD49" s="7"/>
      <c r="AE49" s="7"/>
      <c r="AF49" s="7"/>
      <c r="AG49" s="7"/>
      <c r="AH49" s="7"/>
    </row>
    <row r="50" s="1" customFormat="1" ht="78.75" customHeight="1" spans="1:34">
      <c r="A50" s="11">
        <v>47</v>
      </c>
      <c r="B50" s="11"/>
      <c r="C50" s="12" t="s">
        <v>71</v>
      </c>
      <c r="D50" s="12" t="s">
        <v>239</v>
      </c>
      <c r="E50" s="12" t="s">
        <v>240</v>
      </c>
      <c r="F50" s="12" t="s">
        <v>241</v>
      </c>
      <c r="G50" s="12" t="s">
        <v>242</v>
      </c>
      <c r="H50" s="12" t="s">
        <v>75</v>
      </c>
      <c r="I50" s="12" t="s">
        <v>34</v>
      </c>
      <c r="J50" s="12" t="s">
        <v>35</v>
      </c>
      <c r="K50" s="12" t="s">
        <v>36</v>
      </c>
      <c r="L50" s="12" t="s">
        <v>36</v>
      </c>
      <c r="M50" s="18">
        <f t="shared" si="0"/>
        <v>960</v>
      </c>
      <c r="N50" s="18">
        <v>960</v>
      </c>
      <c r="O50" s="12" t="s">
        <v>37</v>
      </c>
      <c r="P50" s="12" t="s">
        <v>243</v>
      </c>
      <c r="Q50" s="24"/>
      <c r="R50" s="12"/>
      <c r="S50" s="12"/>
      <c r="T50" s="12"/>
      <c r="U50" s="12"/>
      <c r="V50" s="12"/>
      <c r="W50" s="12"/>
      <c r="X50" s="12"/>
      <c r="Y50" s="24"/>
      <c r="Z50" s="12"/>
      <c r="AA50" s="7"/>
      <c r="AB50" s="7"/>
      <c r="AC50" s="7"/>
      <c r="AD50" s="7"/>
      <c r="AE50" s="7"/>
      <c r="AF50" s="7"/>
      <c r="AG50" s="7"/>
      <c r="AH50" s="7"/>
    </row>
    <row r="51" s="1" customFormat="1" ht="78.75" customHeight="1" spans="1:34">
      <c r="A51" s="11">
        <v>48</v>
      </c>
      <c r="B51" s="11"/>
      <c r="C51" s="12" t="s">
        <v>71</v>
      </c>
      <c r="D51" s="12" t="s">
        <v>244</v>
      </c>
      <c r="E51" s="12" t="s">
        <v>245</v>
      </c>
      <c r="F51" s="12" t="s">
        <v>246</v>
      </c>
      <c r="G51" s="12" t="s">
        <v>247</v>
      </c>
      <c r="H51" s="12" t="s">
        <v>75</v>
      </c>
      <c r="I51" s="12" t="s">
        <v>248</v>
      </c>
      <c r="J51" s="12" t="s">
        <v>249</v>
      </c>
      <c r="K51" s="12" t="s">
        <v>36</v>
      </c>
      <c r="L51" s="12"/>
      <c r="M51" s="18">
        <f t="shared" si="0"/>
        <v>844</v>
      </c>
      <c r="N51" s="18">
        <v>844</v>
      </c>
      <c r="O51" s="12" t="s">
        <v>250</v>
      </c>
      <c r="P51" s="12" t="s">
        <v>251</v>
      </c>
      <c r="Q51" s="24"/>
      <c r="R51" s="12"/>
      <c r="S51" s="12"/>
      <c r="T51" s="12"/>
      <c r="U51" s="12"/>
      <c r="V51" s="12"/>
      <c r="W51" s="12"/>
      <c r="X51" s="12"/>
      <c r="Y51" s="24"/>
      <c r="Z51" s="12"/>
      <c r="AA51" s="7"/>
      <c r="AB51" s="7"/>
      <c r="AC51" s="7"/>
      <c r="AD51" s="7"/>
      <c r="AE51" s="7"/>
      <c r="AF51" s="7"/>
      <c r="AG51" s="7"/>
      <c r="AH51" s="7"/>
    </row>
    <row r="52" s="1" customFormat="1" ht="78.75" customHeight="1" spans="1:34">
      <c r="A52" s="11">
        <v>49</v>
      </c>
      <c r="B52" s="11"/>
      <c r="C52" s="12" t="s">
        <v>71</v>
      </c>
      <c r="D52" s="12" t="s">
        <v>252</v>
      </c>
      <c r="E52" s="12" t="s">
        <v>253</v>
      </c>
      <c r="F52" s="12" t="s">
        <v>254</v>
      </c>
      <c r="G52" s="12" t="s">
        <v>85</v>
      </c>
      <c r="H52" s="12" t="s">
        <v>75</v>
      </c>
      <c r="I52" s="12" t="s">
        <v>248</v>
      </c>
      <c r="J52" s="12" t="s">
        <v>249</v>
      </c>
      <c r="K52" s="12" t="s">
        <v>36</v>
      </c>
      <c r="L52" s="12"/>
      <c r="M52" s="18">
        <f t="shared" si="0"/>
        <v>350</v>
      </c>
      <c r="N52" s="18">
        <v>350</v>
      </c>
      <c r="O52" s="12" t="s">
        <v>250</v>
      </c>
      <c r="P52" s="12" t="s">
        <v>251</v>
      </c>
      <c r="Q52" s="24"/>
      <c r="R52" s="12"/>
      <c r="S52" s="12"/>
      <c r="T52" s="12"/>
      <c r="U52" s="12"/>
      <c r="V52" s="12"/>
      <c r="W52" s="12"/>
      <c r="X52" s="12"/>
      <c r="Y52" s="24"/>
      <c r="Z52" s="12"/>
      <c r="AA52" s="7"/>
      <c r="AB52" s="7"/>
      <c r="AC52" s="7"/>
      <c r="AD52" s="7"/>
      <c r="AE52" s="7"/>
      <c r="AF52" s="7"/>
      <c r="AG52" s="7"/>
      <c r="AH52" s="7"/>
    </row>
    <row r="53" s="1" customFormat="1" ht="78.75" customHeight="1" spans="1:34">
      <c r="A53" s="11">
        <v>50</v>
      </c>
      <c r="B53" s="11"/>
      <c r="C53" s="12" t="s">
        <v>71</v>
      </c>
      <c r="D53" s="12" t="s">
        <v>255</v>
      </c>
      <c r="E53" s="12" t="s">
        <v>256</v>
      </c>
      <c r="F53" s="12" t="s">
        <v>257</v>
      </c>
      <c r="G53" s="12" t="s">
        <v>85</v>
      </c>
      <c r="H53" s="12" t="s">
        <v>75</v>
      </c>
      <c r="I53" s="12" t="s">
        <v>248</v>
      </c>
      <c r="J53" s="12" t="s">
        <v>249</v>
      </c>
      <c r="K53" s="12" t="s">
        <v>36</v>
      </c>
      <c r="L53" s="12"/>
      <c r="M53" s="18">
        <f t="shared" si="0"/>
        <v>44</v>
      </c>
      <c r="N53" s="18">
        <v>44</v>
      </c>
      <c r="O53" s="12" t="s">
        <v>250</v>
      </c>
      <c r="P53" s="12" t="s">
        <v>258</v>
      </c>
      <c r="Q53" s="24"/>
      <c r="R53" s="12"/>
      <c r="S53" s="12"/>
      <c r="T53" s="12"/>
      <c r="U53" s="12"/>
      <c r="V53" s="12"/>
      <c r="W53" s="12"/>
      <c r="X53" s="12"/>
      <c r="Y53" s="24"/>
      <c r="Z53" s="12"/>
      <c r="AA53" s="7"/>
      <c r="AB53" s="7"/>
      <c r="AC53" s="7"/>
      <c r="AD53" s="7"/>
      <c r="AE53" s="7"/>
      <c r="AF53" s="7"/>
      <c r="AG53" s="7"/>
      <c r="AH53" s="7"/>
    </row>
    <row r="54" s="1" customFormat="1" ht="78.75" customHeight="1" spans="1:34">
      <c r="A54" s="11">
        <v>51</v>
      </c>
      <c r="B54" s="11"/>
      <c r="C54" s="12" t="s">
        <v>71</v>
      </c>
      <c r="D54" s="12" t="s">
        <v>259</v>
      </c>
      <c r="E54" s="12" t="s">
        <v>260</v>
      </c>
      <c r="F54" s="12" t="s">
        <v>261</v>
      </c>
      <c r="G54" s="12" t="s">
        <v>262</v>
      </c>
      <c r="H54" s="12" t="s">
        <v>75</v>
      </c>
      <c r="I54" s="12" t="s">
        <v>154</v>
      </c>
      <c r="J54" s="12" t="s">
        <v>155</v>
      </c>
      <c r="K54" s="12" t="s">
        <v>36</v>
      </c>
      <c r="L54" s="12"/>
      <c r="M54" s="18">
        <f t="shared" si="0"/>
        <v>400</v>
      </c>
      <c r="N54" s="18">
        <v>400</v>
      </c>
      <c r="O54" s="12" t="s">
        <v>263</v>
      </c>
      <c r="P54" s="12" t="s">
        <v>264</v>
      </c>
      <c r="Q54" s="24"/>
      <c r="R54" s="12"/>
      <c r="S54" s="12"/>
      <c r="T54" s="12"/>
      <c r="U54" s="12"/>
      <c r="V54" s="12"/>
      <c r="W54" s="12"/>
      <c r="X54" s="12"/>
      <c r="Y54" s="24"/>
      <c r="Z54" s="12"/>
      <c r="AA54" s="7"/>
      <c r="AB54" s="7"/>
      <c r="AC54" s="7"/>
      <c r="AD54" s="7"/>
      <c r="AE54" s="7"/>
      <c r="AF54" s="7"/>
      <c r="AG54" s="7"/>
      <c r="AH54" s="7"/>
    </row>
    <row r="55" s="1" customFormat="1" ht="78.75" customHeight="1" spans="1:34">
      <c r="A55" s="11">
        <v>52</v>
      </c>
      <c r="B55" s="11"/>
      <c r="C55" s="12" t="s">
        <v>28</v>
      </c>
      <c r="D55" s="12" t="s">
        <v>265</v>
      </c>
      <c r="E55" s="12" t="s">
        <v>266</v>
      </c>
      <c r="F55" s="12" t="s">
        <v>267</v>
      </c>
      <c r="G55" s="12" t="s">
        <v>268</v>
      </c>
      <c r="H55" s="12" t="s">
        <v>75</v>
      </c>
      <c r="I55" s="12" t="s">
        <v>154</v>
      </c>
      <c r="J55" s="12" t="s">
        <v>155</v>
      </c>
      <c r="K55" s="12" t="s">
        <v>36</v>
      </c>
      <c r="L55" s="12"/>
      <c r="M55" s="18">
        <f t="shared" si="0"/>
        <v>550</v>
      </c>
      <c r="N55" s="18">
        <v>550</v>
      </c>
      <c r="O55" s="12" t="s">
        <v>263</v>
      </c>
      <c r="P55" s="12" t="s">
        <v>264</v>
      </c>
      <c r="Q55" s="24"/>
      <c r="R55" s="12"/>
      <c r="S55" s="12"/>
      <c r="T55" s="12"/>
      <c r="U55" s="12"/>
      <c r="V55" s="12"/>
      <c r="W55" s="12"/>
      <c r="X55" s="12"/>
      <c r="Y55" s="24"/>
      <c r="Z55" s="12"/>
      <c r="AA55" s="7"/>
      <c r="AB55" s="7"/>
      <c r="AC55" s="7"/>
      <c r="AD55" s="7"/>
      <c r="AE55" s="7"/>
      <c r="AF55" s="7"/>
      <c r="AG55" s="7"/>
      <c r="AH55" s="7"/>
    </row>
    <row r="56" s="1" customFormat="1" ht="78.75" customHeight="1" spans="1:34">
      <c r="A56" s="11">
        <v>53</v>
      </c>
      <c r="B56" s="11"/>
      <c r="C56" s="12" t="s">
        <v>28</v>
      </c>
      <c r="D56" s="12" t="s">
        <v>269</v>
      </c>
      <c r="E56" s="12" t="s">
        <v>270</v>
      </c>
      <c r="F56" s="12" t="s">
        <v>271</v>
      </c>
      <c r="G56" s="12" t="s">
        <v>272</v>
      </c>
      <c r="H56" s="12" t="s">
        <v>75</v>
      </c>
      <c r="I56" s="12" t="s">
        <v>154</v>
      </c>
      <c r="J56" s="12" t="s">
        <v>155</v>
      </c>
      <c r="K56" s="12" t="s">
        <v>36</v>
      </c>
      <c r="L56" s="12"/>
      <c r="M56" s="18">
        <f t="shared" si="0"/>
        <v>54</v>
      </c>
      <c r="N56" s="18">
        <v>54</v>
      </c>
      <c r="O56" s="12" t="s">
        <v>263</v>
      </c>
      <c r="P56" s="12" t="s">
        <v>264</v>
      </c>
      <c r="Q56" s="24"/>
      <c r="R56" s="12"/>
      <c r="S56" s="12"/>
      <c r="T56" s="12"/>
      <c r="U56" s="12"/>
      <c r="V56" s="12"/>
      <c r="W56" s="12"/>
      <c r="X56" s="12"/>
      <c r="Y56" s="24"/>
      <c r="Z56" s="12"/>
      <c r="AA56" s="7"/>
      <c r="AB56" s="7"/>
      <c r="AC56" s="7"/>
      <c r="AD56" s="7"/>
      <c r="AE56" s="7"/>
      <c r="AF56" s="7"/>
      <c r="AG56" s="7"/>
      <c r="AH56" s="7"/>
    </row>
    <row r="57" s="1" customFormat="1" ht="78.75" customHeight="1" spans="1:34">
      <c r="A57" s="11">
        <v>54</v>
      </c>
      <c r="B57" s="11"/>
      <c r="C57" s="12" t="s">
        <v>28</v>
      </c>
      <c r="D57" s="12" t="s">
        <v>269</v>
      </c>
      <c r="E57" s="12" t="s">
        <v>270</v>
      </c>
      <c r="F57" s="12" t="s">
        <v>271</v>
      </c>
      <c r="G57" s="12" t="s">
        <v>272</v>
      </c>
      <c r="H57" s="12" t="s">
        <v>75</v>
      </c>
      <c r="I57" s="12" t="s">
        <v>154</v>
      </c>
      <c r="J57" s="12" t="s">
        <v>155</v>
      </c>
      <c r="K57" s="12" t="s">
        <v>36</v>
      </c>
      <c r="L57" s="12"/>
      <c r="M57" s="18">
        <f t="shared" si="0"/>
        <v>22</v>
      </c>
      <c r="N57" s="18">
        <v>22</v>
      </c>
      <c r="O57" s="12" t="s">
        <v>263</v>
      </c>
      <c r="P57" s="12" t="s">
        <v>264</v>
      </c>
      <c r="Q57" s="24"/>
      <c r="R57" s="12"/>
      <c r="S57" s="12"/>
      <c r="T57" s="12"/>
      <c r="U57" s="12"/>
      <c r="V57" s="12"/>
      <c r="W57" s="12"/>
      <c r="X57" s="12"/>
      <c r="Y57" s="24"/>
      <c r="Z57" s="12"/>
      <c r="AA57" s="7"/>
      <c r="AB57" s="7"/>
      <c r="AC57" s="7"/>
      <c r="AD57" s="7"/>
      <c r="AE57" s="7"/>
      <c r="AF57" s="7"/>
      <c r="AG57" s="7"/>
      <c r="AH57" s="7"/>
    </row>
    <row r="58" s="1" customFormat="1" ht="78.75" customHeight="1" spans="1:34">
      <c r="A58" s="11">
        <v>56</v>
      </c>
      <c r="B58" s="11"/>
      <c r="C58" s="12" t="s">
        <v>28</v>
      </c>
      <c r="D58" s="12" t="s">
        <v>273</v>
      </c>
      <c r="E58" s="12" t="s">
        <v>274</v>
      </c>
      <c r="F58" s="12" t="s">
        <v>275</v>
      </c>
      <c r="G58" s="12" t="s">
        <v>85</v>
      </c>
      <c r="H58" s="12" t="s">
        <v>75</v>
      </c>
      <c r="I58" s="12" t="s">
        <v>154</v>
      </c>
      <c r="J58" s="12" t="s">
        <v>155</v>
      </c>
      <c r="K58" s="12" t="s">
        <v>36</v>
      </c>
      <c r="L58" s="12"/>
      <c r="M58" s="18">
        <f t="shared" si="0"/>
        <v>300</v>
      </c>
      <c r="N58" s="18">
        <v>300</v>
      </c>
      <c r="O58" s="12" t="s">
        <v>276</v>
      </c>
      <c r="P58" s="12" t="s">
        <v>277</v>
      </c>
      <c r="Q58" s="24"/>
      <c r="R58" s="12"/>
      <c r="S58" s="12"/>
      <c r="T58" s="12"/>
      <c r="U58" s="12"/>
      <c r="V58" s="12"/>
      <c r="W58" s="12"/>
      <c r="X58" s="12"/>
      <c r="Y58" s="24"/>
      <c r="Z58" s="12"/>
      <c r="AA58" s="7"/>
      <c r="AB58" s="7"/>
      <c r="AC58" s="7"/>
      <c r="AD58" s="7"/>
      <c r="AE58" s="7"/>
      <c r="AF58" s="7"/>
      <c r="AG58" s="7"/>
      <c r="AH58" s="7"/>
    </row>
    <row r="59" s="1" customFormat="1" ht="78.75" customHeight="1" spans="1:34">
      <c r="A59" s="11">
        <v>57</v>
      </c>
      <c r="B59" s="11"/>
      <c r="C59" s="12" t="s">
        <v>28</v>
      </c>
      <c r="D59" s="12" t="s">
        <v>278</v>
      </c>
      <c r="E59" s="12" t="s">
        <v>279</v>
      </c>
      <c r="F59" s="12" t="s">
        <v>280</v>
      </c>
      <c r="G59" s="12" t="s">
        <v>85</v>
      </c>
      <c r="H59" s="12" t="s">
        <v>75</v>
      </c>
      <c r="I59" s="12" t="s">
        <v>154</v>
      </c>
      <c r="J59" s="12" t="s">
        <v>155</v>
      </c>
      <c r="K59" s="12" t="s">
        <v>36</v>
      </c>
      <c r="L59" s="12"/>
      <c r="M59" s="18">
        <f t="shared" si="0"/>
        <v>50</v>
      </c>
      <c r="N59" s="18">
        <v>50</v>
      </c>
      <c r="O59" s="12" t="s">
        <v>276</v>
      </c>
      <c r="P59" s="12" t="s">
        <v>277</v>
      </c>
      <c r="Q59" s="24"/>
      <c r="R59" s="12"/>
      <c r="S59" s="12"/>
      <c r="T59" s="12"/>
      <c r="U59" s="12"/>
      <c r="V59" s="12"/>
      <c r="W59" s="12"/>
      <c r="X59" s="12"/>
      <c r="Y59" s="24"/>
      <c r="Z59" s="12"/>
      <c r="AA59" s="7"/>
      <c r="AB59" s="7"/>
      <c r="AC59" s="7"/>
      <c r="AD59" s="7"/>
      <c r="AE59" s="7"/>
      <c r="AF59" s="7"/>
      <c r="AG59" s="7"/>
      <c r="AH59" s="7"/>
    </row>
    <row r="60" s="1" customFormat="1" ht="78.75" customHeight="1" spans="1:34">
      <c r="A60" s="11">
        <v>58</v>
      </c>
      <c r="B60" s="11"/>
      <c r="C60" s="12" t="s">
        <v>28</v>
      </c>
      <c r="D60" s="12" t="s">
        <v>281</v>
      </c>
      <c r="E60" s="12" t="s">
        <v>282</v>
      </c>
      <c r="F60" s="12" t="s">
        <v>283</v>
      </c>
      <c r="G60" s="12" t="s">
        <v>85</v>
      </c>
      <c r="H60" s="12" t="s">
        <v>75</v>
      </c>
      <c r="I60" s="12" t="s">
        <v>154</v>
      </c>
      <c r="J60" s="12" t="s">
        <v>155</v>
      </c>
      <c r="K60" s="12" t="s">
        <v>36</v>
      </c>
      <c r="L60" s="12"/>
      <c r="M60" s="18">
        <f t="shared" si="0"/>
        <v>76</v>
      </c>
      <c r="N60" s="18">
        <v>76</v>
      </c>
      <c r="O60" s="12" t="s">
        <v>276</v>
      </c>
      <c r="P60" s="12" t="s">
        <v>277</v>
      </c>
      <c r="Q60" s="24"/>
      <c r="R60" s="12"/>
      <c r="S60" s="12"/>
      <c r="T60" s="12"/>
      <c r="U60" s="12"/>
      <c r="V60" s="12"/>
      <c r="W60" s="12"/>
      <c r="X60" s="12"/>
      <c r="Y60" s="24"/>
      <c r="Z60" s="12"/>
      <c r="AA60" s="7"/>
      <c r="AB60" s="7"/>
      <c r="AC60" s="7"/>
      <c r="AD60" s="7"/>
      <c r="AE60" s="7"/>
      <c r="AF60" s="7"/>
      <c r="AG60" s="7"/>
      <c r="AH60" s="7"/>
    </row>
    <row r="61" s="1" customFormat="1" ht="78.75" customHeight="1" spans="1:34">
      <c r="A61" s="11">
        <v>59</v>
      </c>
      <c r="B61" s="11"/>
      <c r="C61" s="12" t="s">
        <v>28</v>
      </c>
      <c r="D61" s="12" t="s">
        <v>284</v>
      </c>
      <c r="E61" s="12" t="s">
        <v>285</v>
      </c>
      <c r="F61" s="12" t="s">
        <v>286</v>
      </c>
      <c r="G61" s="12" t="s">
        <v>85</v>
      </c>
      <c r="H61" s="12" t="s">
        <v>75</v>
      </c>
      <c r="I61" s="12" t="s">
        <v>154</v>
      </c>
      <c r="J61" s="12" t="s">
        <v>155</v>
      </c>
      <c r="K61" s="12" t="s">
        <v>36</v>
      </c>
      <c r="L61" s="12"/>
      <c r="M61" s="18">
        <f t="shared" si="0"/>
        <v>50</v>
      </c>
      <c r="N61" s="18">
        <v>50</v>
      </c>
      <c r="O61" s="12" t="s">
        <v>276</v>
      </c>
      <c r="P61" s="12" t="s">
        <v>277</v>
      </c>
      <c r="Q61" s="24"/>
      <c r="R61" s="12"/>
      <c r="S61" s="12"/>
      <c r="T61" s="12"/>
      <c r="U61" s="12"/>
      <c r="V61" s="12"/>
      <c r="W61" s="12"/>
      <c r="X61" s="12"/>
      <c r="Y61" s="24"/>
      <c r="Z61" s="12"/>
      <c r="AA61" s="7"/>
      <c r="AB61" s="7"/>
      <c r="AC61" s="7"/>
      <c r="AD61" s="7"/>
      <c r="AE61" s="7"/>
      <c r="AF61" s="7"/>
      <c r="AG61" s="7"/>
      <c r="AH61" s="7"/>
    </row>
    <row r="62" s="1" customFormat="1" ht="78.75" customHeight="1" spans="1:34">
      <c r="A62" s="11">
        <v>60</v>
      </c>
      <c r="B62" s="11"/>
      <c r="C62" s="12" t="s">
        <v>28</v>
      </c>
      <c r="D62" s="12" t="s">
        <v>287</v>
      </c>
      <c r="E62" s="12" t="s">
        <v>288</v>
      </c>
      <c r="F62" s="12" t="s">
        <v>289</v>
      </c>
      <c r="G62" s="12" t="s">
        <v>290</v>
      </c>
      <c r="H62" s="12" t="s">
        <v>75</v>
      </c>
      <c r="I62" s="12" t="s">
        <v>154</v>
      </c>
      <c r="J62" s="12" t="s">
        <v>155</v>
      </c>
      <c r="K62" s="12" t="s">
        <v>36</v>
      </c>
      <c r="L62" s="12"/>
      <c r="M62" s="18">
        <f t="shared" si="0"/>
        <v>80</v>
      </c>
      <c r="N62" s="18">
        <v>80</v>
      </c>
      <c r="O62" s="12" t="s">
        <v>276</v>
      </c>
      <c r="P62" s="12" t="s">
        <v>277</v>
      </c>
      <c r="Q62" s="24"/>
      <c r="R62" s="12"/>
      <c r="S62" s="12"/>
      <c r="T62" s="12"/>
      <c r="U62" s="12"/>
      <c r="V62" s="12"/>
      <c r="W62" s="12"/>
      <c r="X62" s="12"/>
      <c r="Y62" s="24"/>
      <c r="Z62" s="12"/>
      <c r="AA62" s="7"/>
      <c r="AB62" s="7"/>
      <c r="AC62" s="7"/>
      <c r="AD62" s="7"/>
      <c r="AE62" s="7"/>
      <c r="AF62" s="7"/>
      <c r="AG62" s="7"/>
      <c r="AH62" s="7"/>
    </row>
    <row r="63" s="1" customFormat="1" ht="78.75" customHeight="1" spans="1:34">
      <c r="A63" s="11">
        <v>61</v>
      </c>
      <c r="B63" s="11"/>
      <c r="C63" s="12" t="s">
        <v>28</v>
      </c>
      <c r="D63" s="12" t="s">
        <v>287</v>
      </c>
      <c r="E63" s="12" t="s">
        <v>291</v>
      </c>
      <c r="F63" s="12" t="s">
        <v>292</v>
      </c>
      <c r="G63" s="12" t="s">
        <v>81</v>
      </c>
      <c r="H63" s="12" t="s">
        <v>75</v>
      </c>
      <c r="I63" s="12" t="s">
        <v>154</v>
      </c>
      <c r="J63" s="12" t="s">
        <v>155</v>
      </c>
      <c r="K63" s="12" t="s">
        <v>36</v>
      </c>
      <c r="L63" s="12"/>
      <c r="M63" s="18">
        <f t="shared" si="0"/>
        <v>20</v>
      </c>
      <c r="N63" s="18">
        <v>20</v>
      </c>
      <c r="O63" s="12" t="s">
        <v>276</v>
      </c>
      <c r="P63" s="12" t="s">
        <v>277</v>
      </c>
      <c r="Q63" s="24"/>
      <c r="R63" s="12"/>
      <c r="S63" s="12"/>
      <c r="T63" s="12"/>
      <c r="U63" s="12"/>
      <c r="V63" s="12"/>
      <c r="W63" s="12"/>
      <c r="X63" s="12"/>
      <c r="Y63" s="24"/>
      <c r="Z63" s="12"/>
      <c r="AA63" s="7"/>
      <c r="AB63" s="7"/>
      <c r="AC63" s="7"/>
      <c r="AD63" s="7"/>
      <c r="AE63" s="7"/>
      <c r="AF63" s="7"/>
      <c r="AG63" s="7"/>
      <c r="AH63" s="7"/>
    </row>
    <row r="64" s="1" customFormat="1" ht="78.75" customHeight="1" spans="1:34">
      <c r="A64" s="11">
        <v>62</v>
      </c>
      <c r="B64" s="11"/>
      <c r="C64" s="12" t="s">
        <v>28</v>
      </c>
      <c r="D64" s="12" t="s">
        <v>287</v>
      </c>
      <c r="E64" s="12" t="s">
        <v>288</v>
      </c>
      <c r="F64" s="12" t="s">
        <v>293</v>
      </c>
      <c r="G64" s="12" t="s">
        <v>294</v>
      </c>
      <c r="H64" s="12" t="s">
        <v>75</v>
      </c>
      <c r="I64" s="12" t="s">
        <v>154</v>
      </c>
      <c r="J64" s="12" t="s">
        <v>155</v>
      </c>
      <c r="K64" s="12" t="s">
        <v>36</v>
      </c>
      <c r="L64" s="12"/>
      <c r="M64" s="18">
        <f t="shared" si="0"/>
        <v>100</v>
      </c>
      <c r="N64" s="18">
        <v>100</v>
      </c>
      <c r="O64" s="12" t="s">
        <v>276</v>
      </c>
      <c r="P64" s="12" t="s">
        <v>277</v>
      </c>
      <c r="Q64" s="24"/>
      <c r="R64" s="12"/>
      <c r="S64" s="12"/>
      <c r="T64" s="12"/>
      <c r="U64" s="12"/>
      <c r="V64" s="12"/>
      <c r="W64" s="12"/>
      <c r="X64" s="12"/>
      <c r="Y64" s="24"/>
      <c r="Z64" s="12"/>
      <c r="AA64" s="7"/>
      <c r="AB64" s="7"/>
      <c r="AC64" s="7"/>
      <c r="AD64" s="7"/>
      <c r="AE64" s="7"/>
      <c r="AF64" s="7"/>
      <c r="AG64" s="7"/>
      <c r="AH64" s="7"/>
    </row>
    <row r="65" s="1" customFormat="1" ht="78.75" customHeight="1" spans="1:34">
      <c r="A65" s="11">
        <v>63</v>
      </c>
      <c r="B65" s="11"/>
      <c r="C65" s="12" t="s">
        <v>28</v>
      </c>
      <c r="D65" s="12" t="s">
        <v>295</v>
      </c>
      <c r="E65" s="12" t="s">
        <v>296</v>
      </c>
      <c r="F65" s="12" t="s">
        <v>297</v>
      </c>
      <c r="G65" s="12" t="s">
        <v>85</v>
      </c>
      <c r="H65" s="12" t="s">
        <v>75</v>
      </c>
      <c r="I65" s="12" t="s">
        <v>154</v>
      </c>
      <c r="J65" s="12" t="s">
        <v>155</v>
      </c>
      <c r="K65" s="12" t="s">
        <v>36</v>
      </c>
      <c r="L65" s="12"/>
      <c r="M65" s="18">
        <f t="shared" si="0"/>
        <v>148</v>
      </c>
      <c r="N65" s="18">
        <v>148</v>
      </c>
      <c r="O65" s="12" t="s">
        <v>298</v>
      </c>
      <c r="P65" s="12" t="s">
        <v>299</v>
      </c>
      <c r="Q65" s="24"/>
      <c r="R65" s="12"/>
      <c r="S65" s="12"/>
      <c r="T65" s="12"/>
      <c r="U65" s="12"/>
      <c r="V65" s="12"/>
      <c r="W65" s="12"/>
      <c r="X65" s="12"/>
      <c r="Y65" s="24"/>
      <c r="Z65" s="12"/>
      <c r="AA65" s="7"/>
      <c r="AB65" s="7"/>
      <c r="AC65" s="7"/>
      <c r="AD65" s="7"/>
      <c r="AE65" s="7"/>
      <c r="AF65" s="7"/>
      <c r="AG65" s="7"/>
      <c r="AH65" s="7"/>
    </row>
    <row r="66" s="1" customFormat="1" ht="78.75" customHeight="1" spans="1:34">
      <c r="A66" s="11">
        <v>64</v>
      </c>
      <c r="B66" s="11"/>
      <c r="C66" s="12" t="s">
        <v>28</v>
      </c>
      <c r="D66" s="12" t="s">
        <v>300</v>
      </c>
      <c r="E66" s="12" t="s">
        <v>301</v>
      </c>
      <c r="F66" s="12" t="s">
        <v>297</v>
      </c>
      <c r="G66" s="12" t="s">
        <v>85</v>
      </c>
      <c r="H66" s="12" t="s">
        <v>75</v>
      </c>
      <c r="I66" s="12" t="s">
        <v>154</v>
      </c>
      <c r="J66" s="12" t="s">
        <v>155</v>
      </c>
      <c r="K66" s="12" t="s">
        <v>36</v>
      </c>
      <c r="L66" s="12"/>
      <c r="M66" s="18">
        <f t="shared" si="0"/>
        <v>552</v>
      </c>
      <c r="N66" s="18">
        <v>552</v>
      </c>
      <c r="O66" s="12" t="s">
        <v>298</v>
      </c>
      <c r="P66" s="12" t="s">
        <v>302</v>
      </c>
      <c r="Q66" s="24"/>
      <c r="R66" s="12"/>
      <c r="S66" s="12"/>
      <c r="T66" s="12"/>
      <c r="U66" s="12"/>
      <c r="V66" s="12"/>
      <c r="W66" s="12"/>
      <c r="X66" s="12"/>
      <c r="Y66" s="24"/>
      <c r="Z66" s="12"/>
      <c r="AA66" s="7"/>
      <c r="AB66" s="7"/>
      <c r="AC66" s="7"/>
      <c r="AD66" s="7"/>
      <c r="AE66" s="7"/>
      <c r="AF66" s="7"/>
      <c r="AG66" s="7"/>
      <c r="AH66" s="7"/>
    </row>
    <row r="67" s="1" customFormat="1" ht="78.75" customHeight="1" spans="1:34">
      <c r="A67" s="11">
        <v>65</v>
      </c>
      <c r="B67" s="11"/>
      <c r="C67" s="12" t="s">
        <v>28</v>
      </c>
      <c r="D67" s="12" t="s">
        <v>303</v>
      </c>
      <c r="E67" s="12" t="s">
        <v>304</v>
      </c>
      <c r="F67" s="12" t="s">
        <v>305</v>
      </c>
      <c r="G67" s="12" t="s">
        <v>85</v>
      </c>
      <c r="H67" s="12" t="s">
        <v>75</v>
      </c>
      <c r="I67" s="12" t="s">
        <v>154</v>
      </c>
      <c r="J67" s="12" t="s">
        <v>155</v>
      </c>
      <c r="K67" s="12" t="s">
        <v>36</v>
      </c>
      <c r="L67" s="12"/>
      <c r="M67" s="18">
        <f t="shared" si="0"/>
        <v>50</v>
      </c>
      <c r="N67" s="18">
        <v>50</v>
      </c>
      <c r="O67" s="12" t="s">
        <v>306</v>
      </c>
      <c r="P67" s="12" t="s">
        <v>307</v>
      </c>
      <c r="Q67" s="24"/>
      <c r="R67" s="12"/>
      <c r="S67" s="12"/>
      <c r="T67" s="12"/>
      <c r="U67" s="12"/>
      <c r="V67" s="12"/>
      <c r="W67" s="12"/>
      <c r="X67" s="12"/>
      <c r="Y67" s="24"/>
      <c r="Z67" s="12"/>
      <c r="AA67" s="7"/>
      <c r="AB67" s="7"/>
      <c r="AC67" s="7"/>
      <c r="AD67" s="7"/>
      <c r="AE67" s="7"/>
      <c r="AF67" s="7"/>
      <c r="AG67" s="7"/>
      <c r="AH67" s="7"/>
    </row>
    <row r="68" s="1" customFormat="1" ht="78.75" customHeight="1" spans="1:34">
      <c r="A68" s="11">
        <v>66</v>
      </c>
      <c r="B68" s="11"/>
      <c r="C68" s="12" t="s">
        <v>71</v>
      </c>
      <c r="D68" s="12" t="s">
        <v>308</v>
      </c>
      <c r="E68" s="12" t="s">
        <v>309</v>
      </c>
      <c r="F68" s="12" t="s">
        <v>310</v>
      </c>
      <c r="G68" s="12" t="s">
        <v>311</v>
      </c>
      <c r="H68" s="12" t="s">
        <v>312</v>
      </c>
      <c r="I68" s="12" t="s">
        <v>248</v>
      </c>
      <c r="J68" s="12" t="s">
        <v>249</v>
      </c>
      <c r="K68" s="12" t="s">
        <v>36</v>
      </c>
      <c r="L68" s="12"/>
      <c r="M68" s="18">
        <f t="shared" ref="M68:M128" si="1">N68+Q68+T68</f>
        <v>180</v>
      </c>
      <c r="N68" s="18"/>
      <c r="O68" s="12"/>
      <c r="P68" s="12"/>
      <c r="Q68" s="24">
        <v>180</v>
      </c>
      <c r="R68" s="12" t="s">
        <v>313</v>
      </c>
      <c r="S68" s="12" t="s">
        <v>314</v>
      </c>
      <c r="T68" s="12"/>
      <c r="U68" s="12"/>
      <c r="V68" s="12"/>
      <c r="W68" s="12"/>
      <c r="X68" s="12"/>
      <c r="Y68" s="24"/>
      <c r="Z68" s="12"/>
      <c r="AA68" s="7"/>
      <c r="AB68" s="7"/>
      <c r="AC68" s="7"/>
      <c r="AD68" s="7"/>
      <c r="AE68" s="7"/>
      <c r="AF68" s="7"/>
      <c r="AG68" s="7"/>
      <c r="AH68" s="7"/>
    </row>
    <row r="69" s="1" customFormat="1" ht="78.75" customHeight="1" spans="1:34">
      <c r="A69" s="11">
        <v>67</v>
      </c>
      <c r="B69" s="11"/>
      <c r="C69" s="12" t="s">
        <v>71</v>
      </c>
      <c r="D69" s="12" t="s">
        <v>315</v>
      </c>
      <c r="E69" s="12" t="s">
        <v>316</v>
      </c>
      <c r="F69" s="12" t="s">
        <v>317</v>
      </c>
      <c r="G69" s="12" t="s">
        <v>318</v>
      </c>
      <c r="H69" s="12" t="s">
        <v>312</v>
      </c>
      <c r="I69" s="12" t="s">
        <v>248</v>
      </c>
      <c r="J69" s="12" t="s">
        <v>249</v>
      </c>
      <c r="K69" s="12" t="s">
        <v>36</v>
      </c>
      <c r="L69" s="12"/>
      <c r="M69" s="18">
        <f t="shared" si="1"/>
        <v>195.9</v>
      </c>
      <c r="N69" s="18"/>
      <c r="O69" s="12"/>
      <c r="P69" s="12"/>
      <c r="Q69" s="24">
        <v>195.9</v>
      </c>
      <c r="R69" s="12" t="s">
        <v>313</v>
      </c>
      <c r="S69" s="12" t="s">
        <v>314</v>
      </c>
      <c r="T69" s="12"/>
      <c r="U69" s="12"/>
      <c r="V69" s="12"/>
      <c r="W69" s="12"/>
      <c r="X69" s="12"/>
      <c r="Y69" s="24"/>
      <c r="Z69" s="12"/>
      <c r="AA69" s="7"/>
      <c r="AB69" s="7"/>
      <c r="AC69" s="7"/>
      <c r="AD69" s="7"/>
      <c r="AE69" s="7"/>
      <c r="AF69" s="7"/>
      <c r="AG69" s="7"/>
      <c r="AH69" s="7"/>
    </row>
    <row r="70" s="1" customFormat="1" ht="78.75" customHeight="1" spans="1:34">
      <c r="A70" s="11">
        <v>68</v>
      </c>
      <c r="B70" s="11"/>
      <c r="C70" s="12" t="s">
        <v>71</v>
      </c>
      <c r="D70" s="12" t="s">
        <v>319</v>
      </c>
      <c r="E70" s="12" t="s">
        <v>320</v>
      </c>
      <c r="F70" s="12" t="s">
        <v>321</v>
      </c>
      <c r="G70" s="12" t="s">
        <v>322</v>
      </c>
      <c r="H70" s="12" t="s">
        <v>312</v>
      </c>
      <c r="I70" s="12" t="s">
        <v>248</v>
      </c>
      <c r="J70" s="12" t="s">
        <v>249</v>
      </c>
      <c r="K70" s="12" t="s">
        <v>36</v>
      </c>
      <c r="L70" s="12"/>
      <c r="M70" s="18">
        <f t="shared" si="1"/>
        <v>161.1</v>
      </c>
      <c r="N70" s="18"/>
      <c r="O70" s="12"/>
      <c r="P70" s="12"/>
      <c r="Q70" s="24">
        <v>161.1</v>
      </c>
      <c r="R70" s="12" t="s">
        <v>313</v>
      </c>
      <c r="S70" s="12" t="s">
        <v>314</v>
      </c>
      <c r="T70" s="12"/>
      <c r="U70" s="12"/>
      <c r="V70" s="12"/>
      <c r="W70" s="12"/>
      <c r="X70" s="12"/>
      <c r="Y70" s="24"/>
      <c r="Z70" s="12"/>
      <c r="AA70" s="7"/>
      <c r="AB70" s="7"/>
      <c r="AC70" s="7"/>
      <c r="AD70" s="7"/>
      <c r="AE70" s="7"/>
      <c r="AF70" s="7"/>
      <c r="AG70" s="7"/>
      <c r="AH70" s="7"/>
    </row>
    <row r="71" s="1" customFormat="1" ht="78.75" customHeight="1" spans="1:34">
      <c r="A71" s="11">
        <v>69</v>
      </c>
      <c r="B71" s="11"/>
      <c r="C71" s="12" t="s">
        <v>71</v>
      </c>
      <c r="D71" s="12" t="s">
        <v>323</v>
      </c>
      <c r="E71" s="12" t="s">
        <v>324</v>
      </c>
      <c r="F71" s="12" t="s">
        <v>325</v>
      </c>
      <c r="G71" s="12" t="s">
        <v>326</v>
      </c>
      <c r="H71" s="12" t="s">
        <v>75</v>
      </c>
      <c r="I71" s="12" t="s">
        <v>76</v>
      </c>
      <c r="J71" s="12" t="s">
        <v>77</v>
      </c>
      <c r="K71" s="12" t="s">
        <v>36</v>
      </c>
      <c r="L71" s="12"/>
      <c r="M71" s="18">
        <f t="shared" si="1"/>
        <v>550</v>
      </c>
      <c r="N71" s="18"/>
      <c r="O71" s="12"/>
      <c r="P71" s="12"/>
      <c r="Q71" s="24">
        <v>550</v>
      </c>
      <c r="R71" s="12" t="s">
        <v>313</v>
      </c>
      <c r="S71" s="12" t="s">
        <v>327</v>
      </c>
      <c r="T71" s="12"/>
      <c r="U71" s="12"/>
      <c r="V71" s="12"/>
      <c r="W71" s="12"/>
      <c r="X71" s="12"/>
      <c r="Y71" s="24"/>
      <c r="Z71" s="12"/>
      <c r="AA71" s="7"/>
      <c r="AB71" s="7"/>
      <c r="AC71" s="7"/>
      <c r="AD71" s="7"/>
      <c r="AE71" s="7"/>
      <c r="AF71" s="7"/>
      <c r="AG71" s="7"/>
      <c r="AH71" s="7"/>
    </row>
    <row r="72" s="1" customFormat="1" ht="78.75" customHeight="1" spans="1:34">
      <c r="A72" s="11">
        <v>70</v>
      </c>
      <c r="B72" s="11"/>
      <c r="C72" s="12" t="s">
        <v>28</v>
      </c>
      <c r="D72" s="12" t="s">
        <v>328</v>
      </c>
      <c r="E72" s="12" t="s">
        <v>329</v>
      </c>
      <c r="F72" s="12" t="s">
        <v>330</v>
      </c>
      <c r="G72" s="12" t="s">
        <v>85</v>
      </c>
      <c r="H72" s="12" t="s">
        <v>75</v>
      </c>
      <c r="I72" s="12" t="s">
        <v>154</v>
      </c>
      <c r="J72" s="12" t="s">
        <v>155</v>
      </c>
      <c r="K72" s="12" t="s">
        <v>36</v>
      </c>
      <c r="L72" s="12"/>
      <c r="M72" s="18">
        <f t="shared" si="1"/>
        <v>20</v>
      </c>
      <c r="N72" s="18"/>
      <c r="O72" s="12"/>
      <c r="P72" s="12"/>
      <c r="Q72" s="24">
        <v>20</v>
      </c>
      <c r="R72" s="12" t="s">
        <v>331</v>
      </c>
      <c r="S72" s="12" t="s">
        <v>332</v>
      </c>
      <c r="T72" s="12"/>
      <c r="U72" s="12"/>
      <c r="V72" s="12"/>
      <c r="W72" s="12"/>
      <c r="X72" s="12"/>
      <c r="Y72" s="24"/>
      <c r="Z72" s="12"/>
      <c r="AA72" s="7"/>
      <c r="AB72" s="7"/>
      <c r="AC72" s="7"/>
      <c r="AD72" s="7"/>
      <c r="AE72" s="7"/>
      <c r="AF72" s="7"/>
      <c r="AG72" s="7"/>
      <c r="AH72" s="7"/>
    </row>
    <row r="73" s="1" customFormat="1" ht="78.75" customHeight="1" spans="1:34">
      <c r="A73" s="11">
        <v>71</v>
      </c>
      <c r="B73" s="11"/>
      <c r="C73" s="12" t="s">
        <v>71</v>
      </c>
      <c r="D73" s="12" t="s">
        <v>333</v>
      </c>
      <c r="E73" s="12" t="s">
        <v>253</v>
      </c>
      <c r="F73" s="12" t="s">
        <v>254</v>
      </c>
      <c r="G73" s="12" t="s">
        <v>85</v>
      </c>
      <c r="H73" s="12" t="s">
        <v>75</v>
      </c>
      <c r="I73" s="12" t="s">
        <v>248</v>
      </c>
      <c r="J73" s="12" t="s">
        <v>249</v>
      </c>
      <c r="K73" s="12" t="s">
        <v>36</v>
      </c>
      <c r="L73" s="12"/>
      <c r="M73" s="18">
        <f t="shared" si="1"/>
        <v>238</v>
      </c>
      <c r="N73" s="18"/>
      <c r="O73" s="12"/>
      <c r="P73" s="12"/>
      <c r="Q73" s="24">
        <v>238</v>
      </c>
      <c r="R73" s="12" t="s">
        <v>250</v>
      </c>
      <c r="S73" s="12" t="s">
        <v>251</v>
      </c>
      <c r="T73" s="12"/>
      <c r="U73" s="12"/>
      <c r="V73" s="12"/>
      <c r="W73" s="12"/>
      <c r="X73" s="12"/>
      <c r="Y73" s="24"/>
      <c r="Z73" s="12"/>
      <c r="AA73" s="7"/>
      <c r="AB73" s="7"/>
      <c r="AC73" s="7"/>
      <c r="AD73" s="7"/>
      <c r="AE73" s="7"/>
      <c r="AF73" s="7"/>
      <c r="AG73" s="7"/>
      <c r="AH73" s="7"/>
    </row>
    <row r="74" s="1" customFormat="1" ht="78.75" customHeight="1" spans="1:34">
      <c r="A74" s="11">
        <v>72</v>
      </c>
      <c r="B74" s="11"/>
      <c r="C74" s="12" t="s">
        <v>71</v>
      </c>
      <c r="D74" s="12" t="s">
        <v>334</v>
      </c>
      <c r="E74" s="12" t="s">
        <v>335</v>
      </c>
      <c r="F74" s="12" t="s">
        <v>336</v>
      </c>
      <c r="G74" s="12" t="s">
        <v>85</v>
      </c>
      <c r="H74" s="12" t="s">
        <v>75</v>
      </c>
      <c r="I74" s="12" t="s">
        <v>248</v>
      </c>
      <c r="J74" s="12" t="s">
        <v>249</v>
      </c>
      <c r="K74" s="12" t="s">
        <v>36</v>
      </c>
      <c r="L74" s="12"/>
      <c r="M74" s="18">
        <f t="shared" si="1"/>
        <v>10</v>
      </c>
      <c r="N74" s="18"/>
      <c r="O74" s="12"/>
      <c r="P74" s="12"/>
      <c r="Q74" s="24">
        <v>10</v>
      </c>
      <c r="R74" s="12" t="s">
        <v>250</v>
      </c>
      <c r="S74" s="12" t="s">
        <v>251</v>
      </c>
      <c r="T74" s="12"/>
      <c r="U74" s="12"/>
      <c r="V74" s="12"/>
      <c r="W74" s="12"/>
      <c r="X74" s="12"/>
      <c r="Y74" s="24"/>
      <c r="Z74" s="12"/>
      <c r="AA74" s="7"/>
      <c r="AB74" s="7"/>
      <c r="AC74" s="7"/>
      <c r="AD74" s="7"/>
      <c r="AE74" s="7"/>
      <c r="AF74" s="7"/>
      <c r="AG74" s="7"/>
      <c r="AH74" s="7"/>
    </row>
    <row r="75" s="1" customFormat="1" ht="78.75" customHeight="1" spans="1:34">
      <c r="A75" s="11">
        <v>73</v>
      </c>
      <c r="B75" s="11"/>
      <c r="C75" s="12" t="s">
        <v>71</v>
      </c>
      <c r="D75" s="12" t="s">
        <v>337</v>
      </c>
      <c r="E75" s="12" t="s">
        <v>337</v>
      </c>
      <c r="F75" s="12" t="s">
        <v>338</v>
      </c>
      <c r="G75" s="12" t="s">
        <v>339</v>
      </c>
      <c r="H75" s="12" t="s">
        <v>75</v>
      </c>
      <c r="I75" s="12" t="s">
        <v>154</v>
      </c>
      <c r="J75" s="12" t="s">
        <v>155</v>
      </c>
      <c r="K75" s="12" t="s">
        <v>36</v>
      </c>
      <c r="L75" s="12"/>
      <c r="M75" s="18">
        <f t="shared" si="1"/>
        <v>200</v>
      </c>
      <c r="N75" s="18"/>
      <c r="O75" s="12"/>
      <c r="P75" s="12"/>
      <c r="Q75" s="24">
        <v>200</v>
      </c>
      <c r="R75" s="12" t="s">
        <v>263</v>
      </c>
      <c r="S75" s="12" t="s">
        <v>264</v>
      </c>
      <c r="T75" s="12"/>
      <c r="U75" s="12"/>
      <c r="V75" s="12"/>
      <c r="W75" s="12"/>
      <c r="X75" s="12"/>
      <c r="Y75" s="24"/>
      <c r="Z75" s="12"/>
      <c r="AA75" s="7"/>
      <c r="AB75" s="7"/>
      <c r="AC75" s="7"/>
      <c r="AD75" s="7"/>
      <c r="AE75" s="7"/>
      <c r="AF75" s="7"/>
      <c r="AG75" s="7"/>
      <c r="AH75" s="7"/>
    </row>
    <row r="76" s="1" customFormat="1" ht="78.75" customHeight="1" spans="1:34">
      <c r="A76" s="11">
        <v>74</v>
      </c>
      <c r="B76" s="11"/>
      <c r="C76" s="12" t="s">
        <v>71</v>
      </c>
      <c r="D76" s="12" t="s">
        <v>340</v>
      </c>
      <c r="E76" s="12" t="s">
        <v>341</v>
      </c>
      <c r="F76" s="12" t="s">
        <v>105</v>
      </c>
      <c r="G76" s="12" t="s">
        <v>342</v>
      </c>
      <c r="H76" s="12" t="s">
        <v>75</v>
      </c>
      <c r="I76" s="12" t="s">
        <v>108</v>
      </c>
      <c r="J76" s="12" t="s">
        <v>109</v>
      </c>
      <c r="K76" s="12" t="s">
        <v>36</v>
      </c>
      <c r="L76" s="12"/>
      <c r="M76" s="18">
        <f t="shared" si="1"/>
        <v>462</v>
      </c>
      <c r="N76" s="18"/>
      <c r="O76" s="12"/>
      <c r="P76" s="12"/>
      <c r="Q76" s="24"/>
      <c r="R76" s="12"/>
      <c r="S76" s="12"/>
      <c r="T76" s="24">
        <v>462</v>
      </c>
      <c r="U76" s="12"/>
      <c r="V76" s="12"/>
      <c r="W76" s="12"/>
      <c r="X76" s="12"/>
      <c r="Y76" s="24"/>
      <c r="Z76" s="12"/>
      <c r="AA76" s="7"/>
      <c r="AB76" s="7"/>
      <c r="AC76" s="7"/>
      <c r="AD76" s="7"/>
      <c r="AE76" s="7"/>
      <c r="AF76" s="7"/>
      <c r="AG76" s="7"/>
      <c r="AH76" s="7"/>
    </row>
    <row r="77" s="1" customFormat="1" ht="78.75" customHeight="1" spans="1:34">
      <c r="A77" s="11">
        <v>75</v>
      </c>
      <c r="B77" s="11"/>
      <c r="C77" s="12" t="s">
        <v>71</v>
      </c>
      <c r="D77" s="12" t="s">
        <v>343</v>
      </c>
      <c r="E77" s="12" t="s">
        <v>344</v>
      </c>
      <c r="F77" s="12" t="s">
        <v>105</v>
      </c>
      <c r="G77" s="12" t="s">
        <v>345</v>
      </c>
      <c r="H77" s="12" t="s">
        <v>75</v>
      </c>
      <c r="I77" s="12" t="s">
        <v>108</v>
      </c>
      <c r="J77" s="12" t="s">
        <v>109</v>
      </c>
      <c r="K77" s="12" t="s">
        <v>36</v>
      </c>
      <c r="L77" s="12"/>
      <c r="M77" s="18">
        <f t="shared" si="1"/>
        <v>676</v>
      </c>
      <c r="N77" s="18"/>
      <c r="O77" s="12"/>
      <c r="P77" s="12"/>
      <c r="Q77" s="24"/>
      <c r="R77" s="12"/>
      <c r="S77" s="12"/>
      <c r="T77" s="24">
        <v>676</v>
      </c>
      <c r="U77" s="12"/>
      <c r="V77" s="12"/>
      <c r="W77" s="12"/>
      <c r="X77" s="12"/>
      <c r="Y77" s="24"/>
      <c r="Z77" s="12"/>
      <c r="AA77" s="7"/>
      <c r="AB77" s="7"/>
      <c r="AC77" s="7"/>
      <c r="AD77" s="7"/>
      <c r="AE77" s="7"/>
      <c r="AF77" s="7"/>
      <c r="AG77" s="7"/>
      <c r="AH77" s="7"/>
    </row>
    <row r="78" s="1" customFormat="1" ht="78.75" customHeight="1" spans="1:34">
      <c r="A78" s="11">
        <v>76</v>
      </c>
      <c r="B78" s="11"/>
      <c r="C78" s="12" t="s">
        <v>71</v>
      </c>
      <c r="D78" s="12" t="s">
        <v>346</v>
      </c>
      <c r="E78" s="12" t="s">
        <v>347</v>
      </c>
      <c r="F78" s="12" t="s">
        <v>105</v>
      </c>
      <c r="G78" s="12" t="s">
        <v>348</v>
      </c>
      <c r="H78" s="12" t="s">
        <v>75</v>
      </c>
      <c r="I78" s="12" t="s">
        <v>108</v>
      </c>
      <c r="J78" s="12" t="s">
        <v>109</v>
      </c>
      <c r="K78" s="12" t="s">
        <v>36</v>
      </c>
      <c r="L78" s="12"/>
      <c r="M78" s="18">
        <f t="shared" si="1"/>
        <v>441</v>
      </c>
      <c r="N78" s="18"/>
      <c r="O78" s="12"/>
      <c r="P78" s="12"/>
      <c r="Q78" s="24"/>
      <c r="R78" s="12"/>
      <c r="S78" s="12"/>
      <c r="T78" s="24">
        <v>441</v>
      </c>
      <c r="U78" s="12"/>
      <c r="V78" s="12"/>
      <c r="W78" s="12"/>
      <c r="X78" s="12"/>
      <c r="Y78" s="24"/>
      <c r="Z78" s="12"/>
      <c r="AA78" s="7"/>
      <c r="AB78" s="7"/>
      <c r="AC78" s="7"/>
      <c r="AD78" s="7"/>
      <c r="AE78" s="7"/>
      <c r="AF78" s="7"/>
      <c r="AG78" s="7"/>
      <c r="AH78" s="7"/>
    </row>
    <row r="79" s="1" customFormat="1" ht="78.75" customHeight="1" spans="1:34">
      <c r="A79" s="11">
        <v>77</v>
      </c>
      <c r="B79" s="11"/>
      <c r="C79" s="12" t="s">
        <v>71</v>
      </c>
      <c r="D79" s="12" t="s">
        <v>349</v>
      </c>
      <c r="E79" s="12" t="s">
        <v>350</v>
      </c>
      <c r="F79" s="12" t="s">
        <v>105</v>
      </c>
      <c r="G79" s="12" t="s">
        <v>351</v>
      </c>
      <c r="H79" s="12" t="s">
        <v>75</v>
      </c>
      <c r="I79" s="12" t="s">
        <v>108</v>
      </c>
      <c r="J79" s="12" t="s">
        <v>109</v>
      </c>
      <c r="K79" s="12" t="s">
        <v>36</v>
      </c>
      <c r="L79" s="12"/>
      <c r="M79" s="18">
        <f t="shared" si="1"/>
        <v>421</v>
      </c>
      <c r="N79" s="18"/>
      <c r="O79" s="12"/>
      <c r="P79" s="12"/>
      <c r="Q79" s="24"/>
      <c r="R79" s="12"/>
      <c r="S79" s="12"/>
      <c r="T79" s="24">
        <v>421</v>
      </c>
      <c r="U79" s="12"/>
      <c r="V79" s="12"/>
      <c r="W79" s="12"/>
      <c r="X79" s="12"/>
      <c r="Y79" s="24"/>
      <c r="Z79" s="12"/>
      <c r="AA79" s="7"/>
      <c r="AB79" s="7"/>
      <c r="AC79" s="7"/>
      <c r="AD79" s="7"/>
      <c r="AE79" s="7"/>
      <c r="AF79" s="7"/>
      <c r="AG79" s="7"/>
      <c r="AH79" s="7"/>
    </row>
    <row r="80" s="1" customFormat="1" ht="78.75" customHeight="1" spans="1:34">
      <c r="A80" s="11">
        <v>78</v>
      </c>
      <c r="B80" s="13"/>
      <c r="C80" s="12" t="s">
        <v>71</v>
      </c>
      <c r="D80" s="12" t="s">
        <v>352</v>
      </c>
      <c r="E80" s="12" t="s">
        <v>353</v>
      </c>
      <c r="F80" s="12" t="s">
        <v>354</v>
      </c>
      <c r="G80" s="12" t="s">
        <v>355</v>
      </c>
      <c r="H80" s="12">
        <v>2021.01</v>
      </c>
      <c r="I80" s="12" t="s">
        <v>143</v>
      </c>
      <c r="J80" s="12" t="s">
        <v>144</v>
      </c>
      <c r="K80" s="12" t="s">
        <v>36</v>
      </c>
      <c r="L80" s="12"/>
      <c r="M80" s="18">
        <f t="shared" si="1"/>
        <v>100</v>
      </c>
      <c r="N80" s="18">
        <v>100</v>
      </c>
      <c r="O80" s="12" t="s">
        <v>37</v>
      </c>
      <c r="P80" s="12" t="s">
        <v>356</v>
      </c>
      <c r="Q80" s="24"/>
      <c r="R80" s="12"/>
      <c r="S80" s="12"/>
      <c r="T80" s="12"/>
      <c r="U80" s="12"/>
      <c r="V80" s="12"/>
      <c r="W80" s="12"/>
      <c r="X80" s="12"/>
      <c r="Y80" s="24"/>
      <c r="Z80" s="12" t="s">
        <v>357</v>
      </c>
      <c r="AA80" s="7"/>
      <c r="AB80" s="7"/>
      <c r="AC80" s="7"/>
      <c r="AD80" s="7"/>
      <c r="AE80" s="7"/>
      <c r="AF80" s="7"/>
      <c r="AG80" s="7"/>
      <c r="AH80" s="7"/>
    </row>
    <row r="81" s="1" customFormat="1" ht="78.75" customHeight="1" spans="1:34">
      <c r="A81" s="11">
        <v>79</v>
      </c>
      <c r="B81" s="13"/>
      <c r="C81" s="12" t="s">
        <v>28</v>
      </c>
      <c r="D81" s="12" t="s">
        <v>358</v>
      </c>
      <c r="E81" s="12" t="s">
        <v>359</v>
      </c>
      <c r="F81" s="12" t="s">
        <v>360</v>
      </c>
      <c r="G81" s="12" t="s">
        <v>355</v>
      </c>
      <c r="H81" s="12">
        <v>2021.01</v>
      </c>
      <c r="I81" s="12" t="s">
        <v>69</v>
      </c>
      <c r="J81" s="12" t="s">
        <v>70</v>
      </c>
      <c r="K81" s="12" t="s">
        <v>36</v>
      </c>
      <c r="L81" s="12"/>
      <c r="M81" s="18">
        <f t="shared" si="1"/>
        <v>90</v>
      </c>
      <c r="N81" s="18">
        <v>90</v>
      </c>
      <c r="O81" s="12" t="s">
        <v>37</v>
      </c>
      <c r="P81" s="12" t="s">
        <v>356</v>
      </c>
      <c r="Q81" s="24"/>
      <c r="R81" s="12"/>
      <c r="S81" s="12"/>
      <c r="T81" s="12"/>
      <c r="U81" s="12"/>
      <c r="V81" s="12"/>
      <c r="W81" s="12"/>
      <c r="X81" s="12"/>
      <c r="Y81" s="24"/>
      <c r="Z81" s="12" t="s">
        <v>357</v>
      </c>
      <c r="AA81" s="7"/>
      <c r="AB81" s="7"/>
      <c r="AC81" s="7"/>
      <c r="AD81" s="7"/>
      <c r="AE81" s="7"/>
      <c r="AF81" s="7"/>
      <c r="AG81" s="7"/>
      <c r="AH81" s="7"/>
    </row>
    <row r="82" s="1" customFormat="1" ht="78.75" customHeight="1" spans="1:34">
      <c r="A82" s="11">
        <v>80</v>
      </c>
      <c r="B82" s="13"/>
      <c r="C82" s="12" t="s">
        <v>71</v>
      </c>
      <c r="D82" s="12" t="s">
        <v>361</v>
      </c>
      <c r="E82" s="12" t="s">
        <v>362</v>
      </c>
      <c r="F82" s="12" t="s">
        <v>363</v>
      </c>
      <c r="G82" s="12" t="s">
        <v>364</v>
      </c>
      <c r="H82" s="12">
        <v>2021.01</v>
      </c>
      <c r="I82" s="26" t="s">
        <v>124</v>
      </c>
      <c r="J82" s="26" t="s">
        <v>125</v>
      </c>
      <c r="K82" s="12" t="s">
        <v>36</v>
      </c>
      <c r="L82" s="12"/>
      <c r="M82" s="18">
        <f t="shared" si="1"/>
        <v>4.93</v>
      </c>
      <c r="N82" s="18">
        <v>4.93</v>
      </c>
      <c r="O82" s="12" t="s">
        <v>37</v>
      </c>
      <c r="P82" s="21" t="s">
        <v>38</v>
      </c>
      <c r="Q82" s="24"/>
      <c r="R82" s="12"/>
      <c r="S82" s="12"/>
      <c r="T82" s="12"/>
      <c r="U82" s="12"/>
      <c r="V82" s="12"/>
      <c r="W82" s="12"/>
      <c r="X82" s="12"/>
      <c r="Y82" s="24"/>
      <c r="Z82" s="12" t="s">
        <v>365</v>
      </c>
      <c r="AA82" s="7"/>
      <c r="AB82" s="7"/>
      <c r="AC82" s="7"/>
      <c r="AD82" s="7"/>
      <c r="AE82" s="7"/>
      <c r="AF82" s="7"/>
      <c r="AG82" s="7"/>
      <c r="AH82" s="7"/>
    </row>
    <row r="83" s="1" customFormat="1" ht="78.75" customHeight="1" spans="1:34">
      <c r="A83" s="11">
        <v>81</v>
      </c>
      <c r="B83" s="13"/>
      <c r="C83" s="12" t="s">
        <v>71</v>
      </c>
      <c r="D83" s="12" t="s">
        <v>361</v>
      </c>
      <c r="E83" s="12" t="s">
        <v>362</v>
      </c>
      <c r="F83" s="12" t="s">
        <v>363</v>
      </c>
      <c r="G83" s="12" t="s">
        <v>364</v>
      </c>
      <c r="H83" s="12">
        <v>2021.01</v>
      </c>
      <c r="I83" s="26" t="s">
        <v>124</v>
      </c>
      <c r="J83" s="26" t="s">
        <v>125</v>
      </c>
      <c r="K83" s="12" t="s">
        <v>36</v>
      </c>
      <c r="L83" s="12"/>
      <c r="M83" s="18">
        <f t="shared" si="1"/>
        <v>145.07</v>
      </c>
      <c r="N83" s="18">
        <v>145.07</v>
      </c>
      <c r="O83" s="12" t="s">
        <v>37</v>
      </c>
      <c r="P83" s="21" t="s">
        <v>38</v>
      </c>
      <c r="Q83" s="32"/>
      <c r="R83" s="12"/>
      <c r="S83" s="12"/>
      <c r="T83" s="12"/>
      <c r="U83" s="12"/>
      <c r="V83" s="12"/>
      <c r="W83" s="12"/>
      <c r="X83" s="12"/>
      <c r="Y83" s="24"/>
      <c r="Z83" s="12" t="s">
        <v>357</v>
      </c>
      <c r="AA83" s="7"/>
      <c r="AB83" s="7"/>
      <c r="AC83" s="7"/>
      <c r="AD83" s="7"/>
      <c r="AE83" s="7"/>
      <c r="AF83" s="7"/>
      <c r="AG83" s="7"/>
      <c r="AH83" s="7"/>
    </row>
    <row r="84" s="1" customFormat="1" ht="78.75" customHeight="1" spans="1:34">
      <c r="A84" s="11">
        <v>82</v>
      </c>
      <c r="B84" s="13"/>
      <c r="C84" s="12" t="s">
        <v>71</v>
      </c>
      <c r="D84" s="12" t="s">
        <v>366</v>
      </c>
      <c r="E84" s="12" t="s">
        <v>367</v>
      </c>
      <c r="F84" s="12" t="s">
        <v>368</v>
      </c>
      <c r="G84" s="12" t="s">
        <v>369</v>
      </c>
      <c r="H84" s="12">
        <v>2021.01</v>
      </c>
      <c r="I84" s="26" t="s">
        <v>56</v>
      </c>
      <c r="J84" s="26" t="s">
        <v>57</v>
      </c>
      <c r="K84" s="12" t="s">
        <v>36</v>
      </c>
      <c r="L84" s="12"/>
      <c r="M84" s="18">
        <f t="shared" si="1"/>
        <v>20</v>
      </c>
      <c r="N84" s="18">
        <v>20</v>
      </c>
      <c r="O84" s="12" t="s">
        <v>37</v>
      </c>
      <c r="P84" s="21" t="s">
        <v>38</v>
      </c>
      <c r="Q84" s="32"/>
      <c r="R84" s="12"/>
      <c r="S84" s="12"/>
      <c r="T84" s="12"/>
      <c r="U84" s="12"/>
      <c r="V84" s="12"/>
      <c r="W84" s="12"/>
      <c r="X84" s="12"/>
      <c r="Y84" s="24"/>
      <c r="Z84" s="12" t="s">
        <v>357</v>
      </c>
      <c r="AA84" s="7"/>
      <c r="AB84" s="7"/>
      <c r="AC84" s="7"/>
      <c r="AD84" s="7"/>
      <c r="AE84" s="7"/>
      <c r="AF84" s="7"/>
      <c r="AG84" s="7"/>
      <c r="AH84" s="7"/>
    </row>
    <row r="85" s="1" customFormat="1" ht="78.75" customHeight="1" spans="1:34">
      <c r="A85" s="11">
        <v>83</v>
      </c>
      <c r="B85" s="13"/>
      <c r="C85" s="12" t="s">
        <v>71</v>
      </c>
      <c r="D85" s="12" t="s">
        <v>370</v>
      </c>
      <c r="E85" s="12" t="s">
        <v>371</v>
      </c>
      <c r="F85" s="12" t="s">
        <v>372</v>
      </c>
      <c r="G85" s="12" t="s">
        <v>373</v>
      </c>
      <c r="H85" s="12">
        <v>2021.01</v>
      </c>
      <c r="I85" s="26" t="s">
        <v>108</v>
      </c>
      <c r="J85" s="26" t="s">
        <v>109</v>
      </c>
      <c r="K85" s="12" t="s">
        <v>36</v>
      </c>
      <c r="L85" s="12"/>
      <c r="M85" s="18">
        <f t="shared" si="1"/>
        <v>80</v>
      </c>
      <c r="N85" s="18">
        <v>80</v>
      </c>
      <c r="O85" s="12" t="s">
        <v>37</v>
      </c>
      <c r="P85" s="21" t="s">
        <v>38</v>
      </c>
      <c r="Q85" s="32"/>
      <c r="R85" s="12"/>
      <c r="S85" s="12"/>
      <c r="T85" s="12"/>
      <c r="U85" s="12"/>
      <c r="V85" s="12"/>
      <c r="W85" s="12"/>
      <c r="X85" s="12"/>
      <c r="Y85" s="24"/>
      <c r="Z85" s="12" t="s">
        <v>357</v>
      </c>
      <c r="AA85" s="7"/>
      <c r="AB85" s="7"/>
      <c r="AC85" s="7"/>
      <c r="AD85" s="7"/>
      <c r="AE85" s="7"/>
      <c r="AF85" s="7"/>
      <c r="AG85" s="7"/>
      <c r="AH85" s="7"/>
    </row>
    <row r="86" s="1" customFormat="1" ht="78.75" customHeight="1" spans="1:34">
      <c r="A86" s="11">
        <v>84</v>
      </c>
      <c r="B86" s="13"/>
      <c r="C86" s="12" t="s">
        <v>28</v>
      </c>
      <c r="D86" s="12" t="s">
        <v>374</v>
      </c>
      <c r="E86" s="12" t="s">
        <v>375</v>
      </c>
      <c r="F86" s="12" t="s">
        <v>376</v>
      </c>
      <c r="G86" s="12" t="s">
        <v>377</v>
      </c>
      <c r="H86" s="12">
        <v>2020.9</v>
      </c>
      <c r="I86" s="12" t="s">
        <v>69</v>
      </c>
      <c r="J86" s="12" t="s">
        <v>70</v>
      </c>
      <c r="K86" s="12" t="s">
        <v>36</v>
      </c>
      <c r="L86" s="12"/>
      <c r="M86" s="18">
        <f t="shared" si="1"/>
        <v>1000</v>
      </c>
      <c r="N86" s="18">
        <v>1000</v>
      </c>
      <c r="O86" s="12" t="s">
        <v>37</v>
      </c>
      <c r="P86" s="21" t="s">
        <v>38</v>
      </c>
      <c r="Q86" s="32"/>
      <c r="R86" s="12"/>
      <c r="S86" s="12"/>
      <c r="T86" s="12"/>
      <c r="U86" s="12"/>
      <c r="V86" s="12"/>
      <c r="W86" s="12"/>
      <c r="X86" s="12"/>
      <c r="Y86" s="24"/>
      <c r="Z86" s="12" t="s">
        <v>357</v>
      </c>
      <c r="AA86" s="7"/>
      <c r="AB86" s="7"/>
      <c r="AC86" s="7"/>
      <c r="AD86" s="7"/>
      <c r="AE86" s="7"/>
      <c r="AF86" s="7"/>
      <c r="AG86" s="7"/>
      <c r="AH86" s="7"/>
    </row>
    <row r="87" s="1" customFormat="1" ht="78.75" customHeight="1" spans="1:34">
      <c r="A87" s="11">
        <v>85</v>
      </c>
      <c r="B87" s="13"/>
      <c r="C87" s="12" t="s">
        <v>71</v>
      </c>
      <c r="D87" s="12" t="s">
        <v>378</v>
      </c>
      <c r="E87" s="12" t="s">
        <v>379</v>
      </c>
      <c r="F87" s="12" t="s">
        <v>380</v>
      </c>
      <c r="G87" s="12" t="s">
        <v>381</v>
      </c>
      <c r="H87" s="12">
        <v>2021.09</v>
      </c>
      <c r="I87" s="27" t="s">
        <v>108</v>
      </c>
      <c r="J87" s="27" t="s">
        <v>109</v>
      </c>
      <c r="K87" s="12" t="s">
        <v>36</v>
      </c>
      <c r="L87" s="12"/>
      <c r="M87" s="18">
        <f t="shared" si="1"/>
        <v>80</v>
      </c>
      <c r="N87" s="18">
        <v>80</v>
      </c>
      <c r="O87" s="12" t="s">
        <v>37</v>
      </c>
      <c r="P87" s="21" t="s">
        <v>38</v>
      </c>
      <c r="Q87" s="32"/>
      <c r="R87" s="12"/>
      <c r="S87" s="12"/>
      <c r="T87" s="12"/>
      <c r="U87" s="12"/>
      <c r="V87" s="12"/>
      <c r="W87" s="12"/>
      <c r="X87" s="12"/>
      <c r="Y87" s="24"/>
      <c r="Z87" s="12" t="s">
        <v>357</v>
      </c>
      <c r="AA87" s="7"/>
      <c r="AB87" s="7"/>
      <c r="AC87" s="7"/>
      <c r="AD87" s="7"/>
      <c r="AE87" s="7"/>
      <c r="AF87" s="7"/>
      <c r="AG87" s="7"/>
      <c r="AH87" s="7"/>
    </row>
    <row r="88" s="1" customFormat="1" ht="78.75" customHeight="1" spans="1:34">
      <c r="A88" s="11">
        <v>86</v>
      </c>
      <c r="B88" s="13"/>
      <c r="C88" s="12" t="s">
        <v>71</v>
      </c>
      <c r="D88" s="12" t="s">
        <v>382</v>
      </c>
      <c r="E88" s="12" t="s">
        <v>383</v>
      </c>
      <c r="F88" s="12" t="s">
        <v>384</v>
      </c>
      <c r="G88" s="12" t="s">
        <v>385</v>
      </c>
      <c r="H88" s="12">
        <v>2021.01</v>
      </c>
      <c r="I88" s="27" t="s">
        <v>108</v>
      </c>
      <c r="J88" s="27" t="s">
        <v>109</v>
      </c>
      <c r="K88" s="12" t="s">
        <v>36</v>
      </c>
      <c r="L88" s="12"/>
      <c r="M88" s="18">
        <f t="shared" si="1"/>
        <v>60</v>
      </c>
      <c r="N88" s="18">
        <v>60</v>
      </c>
      <c r="O88" s="12" t="s">
        <v>37</v>
      </c>
      <c r="P88" s="21" t="s">
        <v>38</v>
      </c>
      <c r="Q88" s="32"/>
      <c r="R88" s="12"/>
      <c r="S88" s="12"/>
      <c r="T88" s="12"/>
      <c r="U88" s="12"/>
      <c r="V88" s="12"/>
      <c r="W88" s="12"/>
      <c r="X88" s="12"/>
      <c r="Y88" s="24"/>
      <c r="Z88" s="12" t="s">
        <v>357</v>
      </c>
      <c r="AA88" s="7"/>
      <c r="AB88" s="7"/>
      <c r="AC88" s="7"/>
      <c r="AD88" s="7"/>
      <c r="AE88" s="7"/>
      <c r="AF88" s="7"/>
      <c r="AG88" s="7"/>
      <c r="AH88" s="7"/>
    </row>
    <row r="89" s="1" customFormat="1" ht="78.75" customHeight="1" spans="1:34">
      <c r="A89" s="11">
        <v>87</v>
      </c>
      <c r="B89" s="13"/>
      <c r="C89" s="12" t="s">
        <v>71</v>
      </c>
      <c r="D89" s="12" t="s">
        <v>386</v>
      </c>
      <c r="E89" s="12" t="s">
        <v>387</v>
      </c>
      <c r="F89" s="12" t="s">
        <v>388</v>
      </c>
      <c r="G89" s="12" t="s">
        <v>389</v>
      </c>
      <c r="H89" s="12">
        <v>2021.8</v>
      </c>
      <c r="I89" s="28" t="s">
        <v>56</v>
      </c>
      <c r="J89" s="28" t="s">
        <v>57</v>
      </c>
      <c r="K89" s="12" t="s">
        <v>36</v>
      </c>
      <c r="L89" s="12"/>
      <c r="M89" s="18">
        <f t="shared" si="1"/>
        <v>185</v>
      </c>
      <c r="N89" s="18">
        <v>185</v>
      </c>
      <c r="O89" s="12" t="s">
        <v>37</v>
      </c>
      <c r="P89" s="21" t="s">
        <v>38</v>
      </c>
      <c r="Q89" s="32"/>
      <c r="R89" s="12"/>
      <c r="S89" s="12"/>
      <c r="T89" s="12"/>
      <c r="U89" s="12"/>
      <c r="V89" s="12"/>
      <c r="W89" s="12"/>
      <c r="X89" s="12"/>
      <c r="Y89" s="24"/>
      <c r="Z89" s="12" t="s">
        <v>357</v>
      </c>
      <c r="AA89" s="7"/>
      <c r="AB89" s="7"/>
      <c r="AC89" s="7"/>
      <c r="AD89" s="7"/>
      <c r="AE89" s="7"/>
      <c r="AF89" s="7"/>
      <c r="AG89" s="7"/>
      <c r="AH89" s="7"/>
    </row>
    <row r="90" s="1" customFormat="1" ht="78.75" customHeight="1" spans="1:34">
      <c r="A90" s="11">
        <v>88</v>
      </c>
      <c r="B90" s="13"/>
      <c r="C90" s="12" t="s">
        <v>71</v>
      </c>
      <c r="D90" s="12" t="s">
        <v>390</v>
      </c>
      <c r="E90" s="12" t="s">
        <v>391</v>
      </c>
      <c r="F90" s="12" t="s">
        <v>392</v>
      </c>
      <c r="G90" s="12" t="s">
        <v>393</v>
      </c>
      <c r="H90" s="12">
        <v>2021.03</v>
      </c>
      <c r="I90" s="29" t="s">
        <v>108</v>
      </c>
      <c r="J90" s="29" t="s">
        <v>109</v>
      </c>
      <c r="K90" s="12" t="s">
        <v>36</v>
      </c>
      <c r="L90" s="12"/>
      <c r="M90" s="18">
        <f t="shared" si="1"/>
        <v>80</v>
      </c>
      <c r="N90" s="18">
        <v>80</v>
      </c>
      <c r="O90" s="12" t="s">
        <v>37</v>
      </c>
      <c r="P90" s="21" t="s">
        <v>38</v>
      </c>
      <c r="Q90" s="32"/>
      <c r="R90" s="12"/>
      <c r="S90" s="12"/>
      <c r="T90" s="12"/>
      <c r="U90" s="12"/>
      <c r="V90" s="12"/>
      <c r="W90" s="12"/>
      <c r="X90" s="12"/>
      <c r="Y90" s="24"/>
      <c r="Z90" s="12" t="s">
        <v>357</v>
      </c>
      <c r="AA90" s="7"/>
      <c r="AB90" s="7"/>
      <c r="AC90" s="7"/>
      <c r="AD90" s="7"/>
      <c r="AE90" s="7"/>
      <c r="AF90" s="7"/>
      <c r="AG90" s="7"/>
      <c r="AH90" s="7"/>
    </row>
    <row r="91" s="1" customFormat="1" ht="78.75" customHeight="1" spans="1:34">
      <c r="A91" s="11">
        <v>89</v>
      </c>
      <c r="B91" s="13"/>
      <c r="C91" s="12" t="s">
        <v>71</v>
      </c>
      <c r="D91" s="12" t="s">
        <v>394</v>
      </c>
      <c r="E91" s="12" t="s">
        <v>395</v>
      </c>
      <c r="F91" s="12" t="s">
        <v>396</v>
      </c>
      <c r="G91" s="12" t="s">
        <v>397</v>
      </c>
      <c r="H91" s="12">
        <v>2021.9</v>
      </c>
      <c r="I91" s="26" t="s">
        <v>108</v>
      </c>
      <c r="J91" s="26" t="s">
        <v>109</v>
      </c>
      <c r="K91" s="12" t="s">
        <v>36</v>
      </c>
      <c r="L91" s="12"/>
      <c r="M91" s="18">
        <f t="shared" si="1"/>
        <v>50</v>
      </c>
      <c r="N91" s="18">
        <v>50</v>
      </c>
      <c r="O91" s="12" t="s">
        <v>37</v>
      </c>
      <c r="P91" s="21" t="s">
        <v>38</v>
      </c>
      <c r="Q91" s="32"/>
      <c r="R91" s="12"/>
      <c r="S91" s="12"/>
      <c r="T91" s="12"/>
      <c r="U91" s="12"/>
      <c r="V91" s="12"/>
      <c r="W91" s="12"/>
      <c r="X91" s="12"/>
      <c r="Y91" s="24"/>
      <c r="Z91" s="12" t="s">
        <v>357</v>
      </c>
      <c r="AA91" s="7"/>
      <c r="AB91" s="7"/>
      <c r="AC91" s="7"/>
      <c r="AD91" s="7"/>
      <c r="AE91" s="7"/>
      <c r="AF91" s="7"/>
      <c r="AG91" s="7"/>
      <c r="AH91" s="7"/>
    </row>
    <row r="92" s="1" customFormat="1" ht="78.75" customHeight="1" spans="1:34">
      <c r="A92" s="11">
        <v>90</v>
      </c>
      <c r="B92" s="13"/>
      <c r="C92" s="12" t="s">
        <v>71</v>
      </c>
      <c r="D92" s="12" t="s">
        <v>398</v>
      </c>
      <c r="E92" s="12" t="s">
        <v>399</v>
      </c>
      <c r="F92" s="12" t="s">
        <v>400</v>
      </c>
      <c r="G92" s="12" t="s">
        <v>401</v>
      </c>
      <c r="H92" s="12">
        <v>2021.9</v>
      </c>
      <c r="I92" s="26" t="s">
        <v>108</v>
      </c>
      <c r="J92" s="26" t="s">
        <v>109</v>
      </c>
      <c r="K92" s="12" t="s">
        <v>36</v>
      </c>
      <c r="L92" s="12"/>
      <c r="M92" s="18">
        <f t="shared" si="1"/>
        <v>90</v>
      </c>
      <c r="N92" s="18">
        <v>90</v>
      </c>
      <c r="O92" s="12" t="s">
        <v>37</v>
      </c>
      <c r="P92" s="21" t="s">
        <v>38</v>
      </c>
      <c r="Q92" s="32"/>
      <c r="R92" s="12"/>
      <c r="S92" s="12"/>
      <c r="T92" s="12"/>
      <c r="U92" s="12"/>
      <c r="V92" s="12"/>
      <c r="W92" s="12"/>
      <c r="X92" s="12"/>
      <c r="Y92" s="24"/>
      <c r="Z92" s="12" t="s">
        <v>357</v>
      </c>
      <c r="AA92" s="7"/>
      <c r="AB92" s="7"/>
      <c r="AC92" s="7"/>
      <c r="AD92" s="7"/>
      <c r="AE92" s="7"/>
      <c r="AF92" s="7"/>
      <c r="AG92" s="7"/>
      <c r="AH92" s="7"/>
    </row>
    <row r="93" s="1" customFormat="1" ht="78.75" customHeight="1" spans="1:34">
      <c r="A93" s="11">
        <v>91</v>
      </c>
      <c r="B93" s="13"/>
      <c r="C93" s="12" t="s">
        <v>71</v>
      </c>
      <c r="D93" s="12" t="s">
        <v>402</v>
      </c>
      <c r="E93" s="12" t="s">
        <v>403</v>
      </c>
      <c r="F93" s="12" t="s">
        <v>404</v>
      </c>
      <c r="G93" s="12" t="s">
        <v>397</v>
      </c>
      <c r="H93" s="12">
        <v>2021.9</v>
      </c>
      <c r="I93" s="30" t="s">
        <v>34</v>
      </c>
      <c r="J93" s="30" t="s">
        <v>35</v>
      </c>
      <c r="K93" s="12" t="s">
        <v>36</v>
      </c>
      <c r="L93" s="12"/>
      <c r="M93" s="18">
        <f t="shared" si="1"/>
        <v>60</v>
      </c>
      <c r="N93" s="18">
        <v>60</v>
      </c>
      <c r="O93" s="12" t="s">
        <v>37</v>
      </c>
      <c r="P93" s="21" t="s">
        <v>38</v>
      </c>
      <c r="Q93" s="32"/>
      <c r="R93" s="12"/>
      <c r="S93" s="12"/>
      <c r="T93" s="12"/>
      <c r="U93" s="12"/>
      <c r="V93" s="12"/>
      <c r="W93" s="12"/>
      <c r="X93" s="12"/>
      <c r="Y93" s="24"/>
      <c r="Z93" s="12" t="s">
        <v>357</v>
      </c>
      <c r="AA93" s="7"/>
      <c r="AB93" s="7"/>
      <c r="AC93" s="7"/>
      <c r="AD93" s="7"/>
      <c r="AE93" s="7"/>
      <c r="AF93" s="7"/>
      <c r="AG93" s="7"/>
      <c r="AH93" s="7"/>
    </row>
    <row r="94" s="1" customFormat="1" ht="78.75" customHeight="1" spans="1:34">
      <c r="A94" s="11">
        <v>92</v>
      </c>
      <c r="B94" s="13"/>
      <c r="C94" s="12" t="s">
        <v>71</v>
      </c>
      <c r="D94" s="12" t="s">
        <v>405</v>
      </c>
      <c r="E94" s="12" t="s">
        <v>403</v>
      </c>
      <c r="F94" s="12" t="s">
        <v>406</v>
      </c>
      <c r="G94" s="12" t="s">
        <v>407</v>
      </c>
      <c r="H94" s="12">
        <v>2021.09</v>
      </c>
      <c r="I94" s="30" t="s">
        <v>34</v>
      </c>
      <c r="J94" s="30" t="s">
        <v>35</v>
      </c>
      <c r="K94" s="12" t="s">
        <v>36</v>
      </c>
      <c r="L94" s="12"/>
      <c r="M94" s="18">
        <f t="shared" si="1"/>
        <v>108.69</v>
      </c>
      <c r="N94" s="18">
        <v>108.69</v>
      </c>
      <c r="O94" s="12" t="s">
        <v>37</v>
      </c>
      <c r="P94" s="21" t="s">
        <v>38</v>
      </c>
      <c r="Q94" s="32"/>
      <c r="R94" s="12"/>
      <c r="S94" s="12"/>
      <c r="T94" s="12"/>
      <c r="U94" s="12"/>
      <c r="V94" s="12"/>
      <c r="W94" s="12"/>
      <c r="X94" s="12"/>
      <c r="Y94" s="24"/>
      <c r="Z94" s="12" t="s">
        <v>357</v>
      </c>
      <c r="AA94" s="7"/>
      <c r="AB94" s="7"/>
      <c r="AC94" s="7"/>
      <c r="AD94" s="7"/>
      <c r="AE94" s="7"/>
      <c r="AF94" s="7"/>
      <c r="AG94" s="7"/>
      <c r="AH94" s="7"/>
    </row>
    <row r="95" s="1" customFormat="1" ht="78.75" customHeight="1" spans="1:34">
      <c r="A95" s="11">
        <v>93</v>
      </c>
      <c r="B95" s="13"/>
      <c r="C95" s="12" t="s">
        <v>71</v>
      </c>
      <c r="D95" s="12" t="s">
        <v>405</v>
      </c>
      <c r="E95" s="12" t="s">
        <v>408</v>
      </c>
      <c r="F95" s="12" t="s">
        <v>406</v>
      </c>
      <c r="G95" s="12" t="s">
        <v>407</v>
      </c>
      <c r="H95" s="12">
        <v>2021.09</v>
      </c>
      <c r="I95" s="30" t="s">
        <v>34</v>
      </c>
      <c r="J95" s="30" t="s">
        <v>35</v>
      </c>
      <c r="K95" s="12" t="s">
        <v>36</v>
      </c>
      <c r="L95" s="12"/>
      <c r="M95" s="18">
        <f t="shared" si="1"/>
        <v>90.6</v>
      </c>
      <c r="N95" s="31">
        <v>90.6</v>
      </c>
      <c r="O95" s="12" t="s">
        <v>37</v>
      </c>
      <c r="P95" s="12" t="s">
        <v>89</v>
      </c>
      <c r="Q95" s="24"/>
      <c r="R95" s="12"/>
      <c r="S95" s="12"/>
      <c r="T95" s="12"/>
      <c r="U95" s="12"/>
      <c r="V95" s="12"/>
      <c r="W95" s="12"/>
      <c r="X95" s="12"/>
      <c r="Y95" s="24"/>
      <c r="Z95" s="12" t="s">
        <v>409</v>
      </c>
      <c r="AA95" s="7"/>
      <c r="AB95" s="7"/>
      <c r="AC95" s="7"/>
      <c r="AD95" s="7"/>
      <c r="AE95" s="7"/>
      <c r="AF95" s="7"/>
      <c r="AG95" s="7"/>
      <c r="AH95" s="7"/>
    </row>
    <row r="96" s="1" customFormat="1" ht="78.75" customHeight="1" spans="1:34">
      <c r="A96" s="11">
        <v>94</v>
      </c>
      <c r="B96" s="13"/>
      <c r="C96" s="12" t="s">
        <v>71</v>
      </c>
      <c r="D96" s="12" t="s">
        <v>410</v>
      </c>
      <c r="E96" s="12" t="s">
        <v>411</v>
      </c>
      <c r="F96" s="12" t="s">
        <v>412</v>
      </c>
      <c r="G96" s="12" t="s">
        <v>413</v>
      </c>
      <c r="H96" s="12">
        <v>2021.8</v>
      </c>
      <c r="I96" s="12" t="s">
        <v>34</v>
      </c>
      <c r="J96" s="12" t="s">
        <v>35</v>
      </c>
      <c r="K96" s="12" t="s">
        <v>36</v>
      </c>
      <c r="L96" s="12"/>
      <c r="M96" s="18">
        <f t="shared" si="1"/>
        <v>100</v>
      </c>
      <c r="N96" s="31">
        <v>100</v>
      </c>
      <c r="O96" s="12" t="s">
        <v>37</v>
      </c>
      <c r="P96" s="12" t="s">
        <v>89</v>
      </c>
      <c r="Q96" s="24"/>
      <c r="R96" s="12"/>
      <c r="S96" s="12"/>
      <c r="T96" s="12"/>
      <c r="U96" s="12"/>
      <c r="V96" s="12"/>
      <c r="W96" s="12"/>
      <c r="X96" s="12"/>
      <c r="Y96" s="24"/>
      <c r="Z96" s="12" t="s">
        <v>357</v>
      </c>
      <c r="AA96" s="7"/>
      <c r="AB96" s="7"/>
      <c r="AC96" s="7"/>
      <c r="AD96" s="7"/>
      <c r="AE96" s="7"/>
      <c r="AF96" s="7"/>
      <c r="AG96" s="7"/>
      <c r="AH96" s="7"/>
    </row>
    <row r="97" s="1" customFormat="1" ht="78.75" customHeight="1" spans="1:34">
      <c r="A97" s="11">
        <v>95</v>
      </c>
      <c r="B97" s="13"/>
      <c r="C97" s="12" t="s">
        <v>71</v>
      </c>
      <c r="D97" s="12" t="s">
        <v>414</v>
      </c>
      <c r="E97" s="12" t="s">
        <v>415</v>
      </c>
      <c r="F97" s="12" t="s">
        <v>416</v>
      </c>
      <c r="G97" s="12" t="s">
        <v>417</v>
      </c>
      <c r="H97" s="12">
        <v>2021.9</v>
      </c>
      <c r="I97" s="12" t="s">
        <v>56</v>
      </c>
      <c r="J97" s="12" t="s">
        <v>57</v>
      </c>
      <c r="K97" s="12" t="s">
        <v>36</v>
      </c>
      <c r="L97" s="12"/>
      <c r="M97" s="18">
        <f t="shared" si="1"/>
        <v>330</v>
      </c>
      <c r="N97" s="31">
        <v>330</v>
      </c>
      <c r="O97" s="12" t="s">
        <v>37</v>
      </c>
      <c r="P97" s="12" t="s">
        <v>89</v>
      </c>
      <c r="Q97" s="24"/>
      <c r="R97" s="12"/>
      <c r="S97" s="12"/>
      <c r="T97" s="12"/>
      <c r="U97" s="12"/>
      <c r="V97" s="12"/>
      <c r="W97" s="12"/>
      <c r="X97" s="12"/>
      <c r="Y97" s="24"/>
      <c r="Z97" s="12" t="s">
        <v>357</v>
      </c>
      <c r="AA97" s="7"/>
      <c r="AB97" s="7"/>
      <c r="AC97" s="7"/>
      <c r="AD97" s="7"/>
      <c r="AE97" s="7"/>
      <c r="AF97" s="7"/>
      <c r="AG97" s="7"/>
      <c r="AH97" s="7"/>
    </row>
    <row r="98" s="1" customFormat="1" ht="78.75" customHeight="1" spans="1:34">
      <c r="A98" s="11">
        <v>96</v>
      </c>
      <c r="B98" s="13"/>
      <c r="C98" s="12" t="s">
        <v>71</v>
      </c>
      <c r="D98" s="12" t="s">
        <v>418</v>
      </c>
      <c r="E98" s="12" t="s">
        <v>419</v>
      </c>
      <c r="F98" s="12" t="s">
        <v>420</v>
      </c>
      <c r="G98" s="12" t="s">
        <v>421</v>
      </c>
      <c r="H98" s="12">
        <v>2021.07</v>
      </c>
      <c r="I98" s="12" t="s">
        <v>108</v>
      </c>
      <c r="J98" s="12" t="s">
        <v>109</v>
      </c>
      <c r="K98" s="12" t="s">
        <v>36</v>
      </c>
      <c r="L98" s="12"/>
      <c r="M98" s="18">
        <f t="shared" si="1"/>
        <v>125</v>
      </c>
      <c r="N98" s="31">
        <v>125</v>
      </c>
      <c r="O98" s="12" t="s">
        <v>37</v>
      </c>
      <c r="P98" s="12" t="s">
        <v>89</v>
      </c>
      <c r="Q98" s="24"/>
      <c r="R98" s="12"/>
      <c r="S98" s="12"/>
      <c r="T98" s="12"/>
      <c r="U98" s="12"/>
      <c r="V98" s="12"/>
      <c r="W98" s="12"/>
      <c r="X98" s="12"/>
      <c r="Y98" s="24"/>
      <c r="Z98" s="12" t="s">
        <v>357</v>
      </c>
      <c r="AA98" s="7"/>
      <c r="AB98" s="7"/>
      <c r="AC98" s="7"/>
      <c r="AD98" s="7"/>
      <c r="AE98" s="7"/>
      <c r="AF98" s="7"/>
      <c r="AG98" s="7"/>
      <c r="AH98" s="7"/>
    </row>
    <row r="99" s="1" customFormat="1" ht="78.75" customHeight="1" spans="1:34">
      <c r="A99" s="11">
        <v>97</v>
      </c>
      <c r="B99" s="13"/>
      <c r="C99" s="12" t="s">
        <v>71</v>
      </c>
      <c r="D99" s="12" t="s">
        <v>405</v>
      </c>
      <c r="E99" s="12" t="s">
        <v>408</v>
      </c>
      <c r="F99" s="12" t="s">
        <v>406</v>
      </c>
      <c r="G99" s="12" t="s">
        <v>407</v>
      </c>
      <c r="H99" s="12">
        <v>2021.09</v>
      </c>
      <c r="I99" s="30" t="s">
        <v>34</v>
      </c>
      <c r="J99" s="30" t="s">
        <v>35</v>
      </c>
      <c r="K99" s="12" t="s">
        <v>36</v>
      </c>
      <c r="L99" s="12"/>
      <c r="M99" s="18">
        <f t="shared" si="1"/>
        <v>0.47</v>
      </c>
      <c r="N99" s="31">
        <f>0.71-0.24</f>
        <v>0.47</v>
      </c>
      <c r="O99" s="12" t="s">
        <v>37</v>
      </c>
      <c r="P99" s="12" t="s">
        <v>89</v>
      </c>
      <c r="Q99" s="32"/>
      <c r="R99" s="12"/>
      <c r="S99" s="12"/>
      <c r="T99" s="12"/>
      <c r="U99" s="12"/>
      <c r="V99" s="12"/>
      <c r="W99" s="12"/>
      <c r="X99" s="12"/>
      <c r="Y99" s="24"/>
      <c r="Z99" s="12" t="s">
        <v>409</v>
      </c>
      <c r="AA99" s="7"/>
      <c r="AB99" s="7"/>
      <c r="AC99" s="7"/>
      <c r="AD99" s="7"/>
      <c r="AE99" s="7"/>
      <c r="AF99" s="7"/>
      <c r="AG99" s="7"/>
      <c r="AH99" s="7"/>
    </row>
    <row r="100" s="1" customFormat="1" ht="78.75" customHeight="1" spans="1:34">
      <c r="A100" s="11">
        <v>98</v>
      </c>
      <c r="B100" s="13"/>
      <c r="C100" s="12" t="s">
        <v>71</v>
      </c>
      <c r="D100" s="12" t="s">
        <v>405</v>
      </c>
      <c r="E100" s="12" t="s">
        <v>408</v>
      </c>
      <c r="F100" s="12" t="s">
        <v>406</v>
      </c>
      <c r="G100" s="12" t="s">
        <v>407</v>
      </c>
      <c r="H100" s="12">
        <v>2021.09</v>
      </c>
      <c r="I100" s="30" t="s">
        <v>34</v>
      </c>
      <c r="J100" s="30" t="s">
        <v>35</v>
      </c>
      <c r="K100" s="12" t="s">
        <v>36</v>
      </c>
      <c r="L100" s="12"/>
      <c r="M100" s="18">
        <f t="shared" si="1"/>
        <v>0.24</v>
      </c>
      <c r="N100" s="31">
        <v>0.24</v>
      </c>
      <c r="O100" s="12" t="s">
        <v>37</v>
      </c>
      <c r="P100" s="12" t="s">
        <v>89</v>
      </c>
      <c r="Q100" s="32"/>
      <c r="R100" s="12"/>
      <c r="S100" s="12"/>
      <c r="T100" s="12"/>
      <c r="U100" s="12"/>
      <c r="V100" s="12"/>
      <c r="W100" s="12"/>
      <c r="X100" s="12"/>
      <c r="Y100" s="24"/>
      <c r="Z100" s="12" t="s">
        <v>409</v>
      </c>
      <c r="AA100" s="7"/>
      <c r="AB100" s="7"/>
      <c r="AC100" s="7"/>
      <c r="AD100" s="7"/>
      <c r="AE100" s="7"/>
      <c r="AF100" s="7"/>
      <c r="AG100" s="7"/>
      <c r="AH100" s="7"/>
    </row>
    <row r="101" s="1" customFormat="1" ht="78.75" customHeight="1" spans="1:34">
      <c r="A101" s="11">
        <v>99</v>
      </c>
      <c r="B101" s="13"/>
      <c r="C101" s="12" t="s">
        <v>71</v>
      </c>
      <c r="D101" s="12" t="s">
        <v>422</v>
      </c>
      <c r="E101" s="12" t="s">
        <v>423</v>
      </c>
      <c r="F101" s="12" t="s">
        <v>424</v>
      </c>
      <c r="G101" s="12" t="s">
        <v>425</v>
      </c>
      <c r="H101" s="12" t="s">
        <v>426</v>
      </c>
      <c r="I101" s="12" t="s">
        <v>87</v>
      </c>
      <c r="J101" s="12" t="s">
        <v>88</v>
      </c>
      <c r="K101" s="12" t="s">
        <v>36</v>
      </c>
      <c r="L101" s="12"/>
      <c r="M101" s="18">
        <f t="shared" si="1"/>
        <v>120.03</v>
      </c>
      <c r="N101" s="31">
        <v>120.03</v>
      </c>
      <c r="O101" s="12" t="s">
        <v>37</v>
      </c>
      <c r="P101" s="12" t="s">
        <v>89</v>
      </c>
      <c r="Q101" s="32"/>
      <c r="R101" s="12"/>
      <c r="S101" s="12"/>
      <c r="T101" s="12"/>
      <c r="U101" s="12"/>
      <c r="V101" s="12"/>
      <c r="W101" s="12"/>
      <c r="X101" s="12"/>
      <c r="Y101" s="24"/>
      <c r="Z101" s="12" t="s">
        <v>357</v>
      </c>
      <c r="AA101" s="7"/>
      <c r="AB101" s="7"/>
      <c r="AC101" s="7"/>
      <c r="AD101" s="7"/>
      <c r="AE101" s="7"/>
      <c r="AF101" s="7"/>
      <c r="AG101" s="7"/>
      <c r="AH101" s="7"/>
    </row>
    <row r="102" s="1" customFormat="1" ht="78.75" customHeight="1" spans="1:34">
      <c r="A102" s="11">
        <v>100</v>
      </c>
      <c r="B102" s="13"/>
      <c r="C102" s="12" t="s">
        <v>28</v>
      </c>
      <c r="D102" s="12" t="s">
        <v>427</v>
      </c>
      <c r="E102" s="12" t="s">
        <v>428</v>
      </c>
      <c r="F102" s="12" t="s">
        <v>429</v>
      </c>
      <c r="G102" s="12" t="s">
        <v>430</v>
      </c>
      <c r="H102" s="12" t="s">
        <v>431</v>
      </c>
      <c r="I102" s="12" t="s">
        <v>87</v>
      </c>
      <c r="J102" s="12" t="s">
        <v>88</v>
      </c>
      <c r="K102" s="12" t="s">
        <v>36</v>
      </c>
      <c r="L102" s="12"/>
      <c r="M102" s="18">
        <f t="shared" si="1"/>
        <v>1994</v>
      </c>
      <c r="N102" s="31">
        <v>1994</v>
      </c>
      <c r="O102" s="12" t="s">
        <v>37</v>
      </c>
      <c r="P102" s="12" t="s">
        <v>89</v>
      </c>
      <c r="Q102" s="32"/>
      <c r="R102" s="12"/>
      <c r="S102" s="12"/>
      <c r="T102" s="12"/>
      <c r="U102" s="12"/>
      <c r="V102" s="12"/>
      <c r="W102" s="12"/>
      <c r="X102" s="12"/>
      <c r="Y102" s="24"/>
      <c r="Z102" s="12" t="s">
        <v>357</v>
      </c>
      <c r="AA102" s="7"/>
      <c r="AB102" s="7"/>
      <c r="AC102" s="7"/>
      <c r="AD102" s="7"/>
      <c r="AE102" s="7"/>
      <c r="AF102" s="7"/>
      <c r="AG102" s="7"/>
      <c r="AH102" s="7"/>
    </row>
    <row r="103" s="1" customFormat="1" ht="78.75" customHeight="1" spans="1:34">
      <c r="A103" s="11">
        <v>101</v>
      </c>
      <c r="B103" s="13"/>
      <c r="C103" s="12" t="s">
        <v>71</v>
      </c>
      <c r="D103" s="12" t="s">
        <v>432</v>
      </c>
      <c r="E103" s="12" t="s">
        <v>433</v>
      </c>
      <c r="F103" s="12" t="s">
        <v>434</v>
      </c>
      <c r="G103" s="12" t="s">
        <v>435</v>
      </c>
      <c r="H103" s="12">
        <v>2021.1</v>
      </c>
      <c r="I103" s="12" t="s">
        <v>436</v>
      </c>
      <c r="J103" s="12" t="s">
        <v>437</v>
      </c>
      <c r="K103" s="12" t="s">
        <v>36</v>
      </c>
      <c r="L103" s="12"/>
      <c r="M103" s="18">
        <f t="shared" si="1"/>
        <v>23</v>
      </c>
      <c r="N103" s="31">
        <v>23</v>
      </c>
      <c r="O103" s="12" t="s">
        <v>37</v>
      </c>
      <c r="P103" s="12" t="s">
        <v>89</v>
      </c>
      <c r="Q103" s="32"/>
      <c r="R103" s="12"/>
      <c r="S103" s="12"/>
      <c r="T103" s="12"/>
      <c r="U103" s="12"/>
      <c r="V103" s="12"/>
      <c r="W103" s="12"/>
      <c r="X103" s="12"/>
      <c r="Y103" s="24"/>
      <c r="Z103" s="12" t="s">
        <v>357</v>
      </c>
      <c r="AA103" s="7"/>
      <c r="AB103" s="7"/>
      <c r="AC103" s="7"/>
      <c r="AD103" s="7"/>
      <c r="AE103" s="7"/>
      <c r="AF103" s="7"/>
      <c r="AG103" s="7"/>
      <c r="AH103" s="7"/>
    </row>
    <row r="104" s="1" customFormat="1" ht="78.75" customHeight="1" spans="1:34">
      <c r="A104" s="11">
        <v>102</v>
      </c>
      <c r="B104" s="13"/>
      <c r="C104" s="12" t="s">
        <v>71</v>
      </c>
      <c r="D104" s="12" t="s">
        <v>438</v>
      </c>
      <c r="E104" s="12" t="s">
        <v>439</v>
      </c>
      <c r="F104" s="12" t="s">
        <v>440</v>
      </c>
      <c r="G104" s="12" t="s">
        <v>441</v>
      </c>
      <c r="H104" s="12">
        <v>2021.1</v>
      </c>
      <c r="I104" s="12" t="s">
        <v>436</v>
      </c>
      <c r="J104" s="12" t="s">
        <v>437</v>
      </c>
      <c r="K104" s="12" t="s">
        <v>36</v>
      </c>
      <c r="L104" s="12"/>
      <c r="M104" s="18">
        <f t="shared" si="1"/>
        <v>23</v>
      </c>
      <c r="N104" s="31">
        <v>23</v>
      </c>
      <c r="O104" s="12" t="s">
        <v>37</v>
      </c>
      <c r="P104" s="12" t="s">
        <v>89</v>
      </c>
      <c r="Q104" s="32"/>
      <c r="R104" s="12"/>
      <c r="S104" s="12"/>
      <c r="T104" s="12"/>
      <c r="U104" s="12"/>
      <c r="V104" s="12"/>
      <c r="W104" s="12"/>
      <c r="X104" s="12"/>
      <c r="Y104" s="24"/>
      <c r="Z104" s="12" t="s">
        <v>357</v>
      </c>
      <c r="AA104" s="7"/>
      <c r="AB104" s="7"/>
      <c r="AC104" s="7"/>
      <c r="AD104" s="7"/>
      <c r="AE104" s="7"/>
      <c r="AF104" s="7"/>
      <c r="AG104" s="7"/>
      <c r="AH104" s="7"/>
    </row>
    <row r="105" s="1" customFormat="1" ht="78.75" customHeight="1" spans="1:34">
      <c r="A105" s="11">
        <v>103</v>
      </c>
      <c r="B105" s="13"/>
      <c r="C105" s="12" t="s">
        <v>71</v>
      </c>
      <c r="D105" s="12" t="s">
        <v>442</v>
      </c>
      <c r="E105" s="12" t="s">
        <v>443</v>
      </c>
      <c r="F105" s="12" t="s">
        <v>444</v>
      </c>
      <c r="G105" s="12" t="s">
        <v>445</v>
      </c>
      <c r="H105" s="12">
        <v>2021.1</v>
      </c>
      <c r="I105" s="12" t="s">
        <v>436</v>
      </c>
      <c r="J105" s="12" t="s">
        <v>437</v>
      </c>
      <c r="K105" s="12" t="s">
        <v>36</v>
      </c>
      <c r="L105" s="12"/>
      <c r="M105" s="18">
        <f t="shared" si="1"/>
        <v>23</v>
      </c>
      <c r="N105" s="31">
        <v>23</v>
      </c>
      <c r="O105" s="12" t="s">
        <v>37</v>
      </c>
      <c r="P105" s="12" t="s">
        <v>89</v>
      </c>
      <c r="Q105" s="32"/>
      <c r="R105" s="12"/>
      <c r="S105" s="12"/>
      <c r="T105" s="12"/>
      <c r="U105" s="12"/>
      <c r="V105" s="12"/>
      <c r="W105" s="12"/>
      <c r="X105" s="12"/>
      <c r="Y105" s="24"/>
      <c r="Z105" s="12" t="s">
        <v>357</v>
      </c>
      <c r="AA105" s="7"/>
      <c r="AB105" s="7"/>
      <c r="AC105" s="7"/>
      <c r="AD105" s="7"/>
      <c r="AE105" s="7"/>
      <c r="AF105" s="7"/>
      <c r="AG105" s="7"/>
      <c r="AH105" s="7"/>
    </row>
    <row r="106" s="1" customFormat="1" ht="78.75" customHeight="1" spans="1:34">
      <c r="A106" s="11">
        <v>104</v>
      </c>
      <c r="B106" s="13"/>
      <c r="C106" s="12" t="s">
        <v>71</v>
      </c>
      <c r="D106" s="12" t="s">
        <v>446</v>
      </c>
      <c r="E106" s="12" t="s">
        <v>447</v>
      </c>
      <c r="F106" s="12" t="s">
        <v>448</v>
      </c>
      <c r="G106" s="12" t="s">
        <v>449</v>
      </c>
      <c r="H106" s="12">
        <v>2021.1</v>
      </c>
      <c r="I106" s="12" t="s">
        <v>436</v>
      </c>
      <c r="J106" s="12" t="s">
        <v>437</v>
      </c>
      <c r="K106" s="12" t="s">
        <v>36</v>
      </c>
      <c r="L106" s="12"/>
      <c r="M106" s="18">
        <f t="shared" si="1"/>
        <v>23</v>
      </c>
      <c r="N106" s="31">
        <v>23</v>
      </c>
      <c r="O106" s="12" t="s">
        <v>37</v>
      </c>
      <c r="P106" s="12" t="s">
        <v>89</v>
      </c>
      <c r="Q106" s="32"/>
      <c r="R106" s="12"/>
      <c r="S106" s="12"/>
      <c r="T106" s="12"/>
      <c r="U106" s="12"/>
      <c r="V106" s="12"/>
      <c r="W106" s="12"/>
      <c r="X106" s="12"/>
      <c r="Y106" s="24"/>
      <c r="Z106" s="12" t="s">
        <v>357</v>
      </c>
      <c r="AA106" s="7"/>
      <c r="AB106" s="7"/>
      <c r="AC106" s="7"/>
      <c r="AD106" s="7"/>
      <c r="AE106" s="7"/>
      <c r="AF106" s="7"/>
      <c r="AG106" s="7"/>
      <c r="AH106" s="7"/>
    </row>
    <row r="107" s="1" customFormat="1" ht="103.5" customHeight="1" spans="1:34">
      <c r="A107" s="11">
        <v>105</v>
      </c>
      <c r="B107" s="13"/>
      <c r="C107" s="12" t="s">
        <v>71</v>
      </c>
      <c r="D107" s="12" t="s">
        <v>450</v>
      </c>
      <c r="E107" s="12" t="s">
        <v>451</v>
      </c>
      <c r="F107" s="12" t="s">
        <v>452</v>
      </c>
      <c r="G107" s="12" t="s">
        <v>453</v>
      </c>
      <c r="H107" s="12">
        <v>2021.1</v>
      </c>
      <c r="I107" s="12" t="s">
        <v>436</v>
      </c>
      <c r="J107" s="12" t="s">
        <v>437</v>
      </c>
      <c r="K107" s="12" t="s">
        <v>36</v>
      </c>
      <c r="L107" s="12"/>
      <c r="M107" s="18">
        <f t="shared" si="1"/>
        <v>23</v>
      </c>
      <c r="N107" s="31">
        <v>23</v>
      </c>
      <c r="O107" s="12" t="s">
        <v>37</v>
      </c>
      <c r="P107" s="12" t="s">
        <v>89</v>
      </c>
      <c r="Q107" s="32"/>
      <c r="R107" s="12"/>
      <c r="S107" s="12"/>
      <c r="T107" s="12"/>
      <c r="U107" s="12"/>
      <c r="V107" s="12"/>
      <c r="W107" s="12"/>
      <c r="X107" s="12"/>
      <c r="Y107" s="24"/>
      <c r="Z107" s="12" t="s">
        <v>357</v>
      </c>
      <c r="AA107" s="7"/>
      <c r="AB107" s="7"/>
      <c r="AC107" s="7"/>
      <c r="AD107" s="7"/>
      <c r="AE107" s="7"/>
      <c r="AF107" s="7"/>
      <c r="AG107" s="7"/>
      <c r="AH107" s="7"/>
    </row>
    <row r="108" s="1" customFormat="1" ht="103.5" customHeight="1" spans="1:34">
      <c r="A108" s="11">
        <v>106</v>
      </c>
      <c r="B108" s="13"/>
      <c r="C108" s="12" t="s">
        <v>71</v>
      </c>
      <c r="D108" s="12" t="s">
        <v>454</v>
      </c>
      <c r="E108" s="12" t="s">
        <v>455</v>
      </c>
      <c r="F108" s="12" t="s">
        <v>456</v>
      </c>
      <c r="G108" s="12" t="s">
        <v>457</v>
      </c>
      <c r="H108" s="12">
        <v>2021.1</v>
      </c>
      <c r="I108" s="12" t="s">
        <v>436</v>
      </c>
      <c r="J108" s="12" t="s">
        <v>437</v>
      </c>
      <c r="K108" s="12" t="s">
        <v>36</v>
      </c>
      <c r="L108" s="12"/>
      <c r="M108" s="18">
        <f t="shared" si="1"/>
        <v>23</v>
      </c>
      <c r="N108" s="31">
        <v>23</v>
      </c>
      <c r="O108" s="12" t="s">
        <v>37</v>
      </c>
      <c r="P108" s="12" t="s">
        <v>89</v>
      </c>
      <c r="Q108" s="32"/>
      <c r="R108" s="12"/>
      <c r="S108" s="12"/>
      <c r="T108" s="12"/>
      <c r="U108" s="12"/>
      <c r="V108" s="12"/>
      <c r="W108" s="12"/>
      <c r="X108" s="12"/>
      <c r="Y108" s="24"/>
      <c r="Z108" s="12" t="s">
        <v>357</v>
      </c>
      <c r="AA108" s="7"/>
      <c r="AB108" s="7"/>
      <c r="AC108" s="7"/>
      <c r="AD108" s="7"/>
      <c r="AE108" s="7"/>
      <c r="AF108" s="7"/>
      <c r="AG108" s="7"/>
      <c r="AH108" s="7"/>
    </row>
    <row r="109" s="1" customFormat="1" ht="103.5" customHeight="1" spans="1:34">
      <c r="A109" s="11">
        <v>107</v>
      </c>
      <c r="B109" s="13"/>
      <c r="C109" s="12" t="s">
        <v>71</v>
      </c>
      <c r="D109" s="12" t="s">
        <v>458</v>
      </c>
      <c r="E109" s="12" t="s">
        <v>459</v>
      </c>
      <c r="F109" s="12" t="s">
        <v>460</v>
      </c>
      <c r="G109" s="12" t="s">
        <v>461</v>
      </c>
      <c r="H109" s="12">
        <v>2021.1</v>
      </c>
      <c r="I109" s="12" t="s">
        <v>436</v>
      </c>
      <c r="J109" s="12" t="s">
        <v>437</v>
      </c>
      <c r="K109" s="12" t="s">
        <v>36</v>
      </c>
      <c r="L109" s="12"/>
      <c r="M109" s="18">
        <f t="shared" si="1"/>
        <v>23</v>
      </c>
      <c r="N109" s="31">
        <v>23</v>
      </c>
      <c r="O109" s="12" t="s">
        <v>37</v>
      </c>
      <c r="P109" s="12" t="s">
        <v>89</v>
      </c>
      <c r="Q109" s="32"/>
      <c r="R109" s="12"/>
      <c r="S109" s="12"/>
      <c r="T109" s="12"/>
      <c r="U109" s="12"/>
      <c r="V109" s="12"/>
      <c r="W109" s="12"/>
      <c r="X109" s="12"/>
      <c r="Y109" s="24"/>
      <c r="Z109" s="12" t="s">
        <v>357</v>
      </c>
      <c r="AA109" s="7"/>
      <c r="AB109" s="7"/>
      <c r="AC109" s="7"/>
      <c r="AD109" s="7"/>
      <c r="AE109" s="7"/>
      <c r="AF109" s="7"/>
      <c r="AG109" s="7"/>
      <c r="AH109" s="7"/>
    </row>
    <row r="110" s="1" customFormat="1" ht="103.5" customHeight="1" spans="1:34">
      <c r="A110" s="11">
        <v>108</v>
      </c>
      <c r="B110" s="13"/>
      <c r="C110" s="12" t="s">
        <v>71</v>
      </c>
      <c r="D110" s="12" t="s">
        <v>462</v>
      </c>
      <c r="E110" s="12" t="s">
        <v>463</v>
      </c>
      <c r="F110" s="12" t="s">
        <v>456</v>
      </c>
      <c r="G110" s="12" t="s">
        <v>464</v>
      </c>
      <c r="H110" s="12">
        <v>2021.1</v>
      </c>
      <c r="I110" s="12" t="s">
        <v>436</v>
      </c>
      <c r="J110" s="12" t="s">
        <v>437</v>
      </c>
      <c r="K110" s="12" t="s">
        <v>36</v>
      </c>
      <c r="L110" s="12"/>
      <c r="M110" s="18">
        <f t="shared" si="1"/>
        <v>23</v>
      </c>
      <c r="N110" s="31">
        <v>23</v>
      </c>
      <c r="O110" s="12" t="s">
        <v>37</v>
      </c>
      <c r="P110" s="12" t="s">
        <v>89</v>
      </c>
      <c r="Q110" s="32"/>
      <c r="R110" s="12"/>
      <c r="S110" s="12"/>
      <c r="T110" s="12"/>
      <c r="U110" s="12"/>
      <c r="V110" s="12"/>
      <c r="W110" s="12"/>
      <c r="X110" s="12"/>
      <c r="Y110" s="24"/>
      <c r="Z110" s="12" t="s">
        <v>357</v>
      </c>
      <c r="AA110" s="7"/>
      <c r="AB110" s="7"/>
      <c r="AC110" s="7"/>
      <c r="AD110" s="7"/>
      <c r="AE110" s="7"/>
      <c r="AF110" s="7"/>
      <c r="AG110" s="7"/>
      <c r="AH110" s="7"/>
    </row>
    <row r="111" s="1" customFormat="1" ht="78.75" customHeight="1" spans="1:34">
      <c r="A111" s="11">
        <v>109</v>
      </c>
      <c r="B111" s="13"/>
      <c r="C111" s="12" t="s">
        <v>71</v>
      </c>
      <c r="D111" s="12" t="s">
        <v>465</v>
      </c>
      <c r="E111" s="12" t="s">
        <v>466</v>
      </c>
      <c r="F111" s="12" t="s">
        <v>456</v>
      </c>
      <c r="G111" s="12" t="s">
        <v>467</v>
      </c>
      <c r="H111" s="12">
        <v>2021.1</v>
      </c>
      <c r="I111" s="12" t="s">
        <v>436</v>
      </c>
      <c r="J111" s="12" t="s">
        <v>437</v>
      </c>
      <c r="K111" s="12" t="s">
        <v>36</v>
      </c>
      <c r="L111" s="12"/>
      <c r="M111" s="18">
        <f t="shared" si="1"/>
        <v>23</v>
      </c>
      <c r="N111" s="31">
        <v>23</v>
      </c>
      <c r="O111" s="12" t="s">
        <v>37</v>
      </c>
      <c r="P111" s="12" t="s">
        <v>89</v>
      </c>
      <c r="Q111" s="32"/>
      <c r="R111" s="12"/>
      <c r="S111" s="12"/>
      <c r="T111" s="12"/>
      <c r="U111" s="12"/>
      <c r="V111" s="12"/>
      <c r="W111" s="12"/>
      <c r="X111" s="12"/>
      <c r="Y111" s="24"/>
      <c r="Z111" s="12" t="s">
        <v>357</v>
      </c>
      <c r="AA111" s="7"/>
      <c r="AB111" s="7"/>
      <c r="AC111" s="7"/>
      <c r="AD111" s="7"/>
      <c r="AE111" s="7"/>
      <c r="AF111" s="7"/>
      <c r="AG111" s="7"/>
      <c r="AH111" s="7"/>
    </row>
    <row r="112" s="1" customFormat="1" ht="78.75" customHeight="1" spans="1:34">
      <c r="A112" s="11">
        <v>110</v>
      </c>
      <c r="B112" s="13"/>
      <c r="C112" s="12" t="s">
        <v>468</v>
      </c>
      <c r="D112" s="12" t="s">
        <v>469</v>
      </c>
      <c r="E112" s="12" t="s">
        <v>470</v>
      </c>
      <c r="F112" s="12" t="s">
        <v>471</v>
      </c>
      <c r="G112" s="12" t="s">
        <v>472</v>
      </c>
      <c r="H112" s="12">
        <v>2021.1</v>
      </c>
      <c r="I112" s="12" t="s">
        <v>436</v>
      </c>
      <c r="J112" s="12" t="s">
        <v>437</v>
      </c>
      <c r="K112" s="12" t="s">
        <v>36</v>
      </c>
      <c r="L112" s="12"/>
      <c r="M112" s="18">
        <f t="shared" si="1"/>
        <v>20</v>
      </c>
      <c r="N112" s="31">
        <v>20</v>
      </c>
      <c r="O112" s="12" t="s">
        <v>37</v>
      </c>
      <c r="P112" s="12" t="s">
        <v>89</v>
      </c>
      <c r="Q112" s="32"/>
      <c r="R112" s="12"/>
      <c r="S112" s="12"/>
      <c r="T112" s="12"/>
      <c r="U112" s="12"/>
      <c r="V112" s="12"/>
      <c r="W112" s="12"/>
      <c r="X112" s="12"/>
      <c r="Y112" s="24"/>
      <c r="Z112" s="12" t="s">
        <v>357</v>
      </c>
      <c r="AA112" s="7"/>
      <c r="AB112" s="7"/>
      <c r="AC112" s="7"/>
      <c r="AD112" s="7"/>
      <c r="AE112" s="7"/>
      <c r="AF112" s="7"/>
      <c r="AG112" s="7"/>
      <c r="AH112" s="7"/>
    </row>
    <row r="113" s="1" customFormat="1" ht="78.75" customHeight="1" spans="1:34">
      <c r="A113" s="11">
        <v>111</v>
      </c>
      <c r="B113" s="13"/>
      <c r="C113" s="12" t="s">
        <v>468</v>
      </c>
      <c r="D113" s="12" t="s">
        <v>473</v>
      </c>
      <c r="E113" s="12" t="s">
        <v>474</v>
      </c>
      <c r="F113" s="12" t="s">
        <v>475</v>
      </c>
      <c r="G113" s="12" t="s">
        <v>476</v>
      </c>
      <c r="H113" s="12">
        <v>2021.1</v>
      </c>
      <c r="I113" s="12" t="s">
        <v>436</v>
      </c>
      <c r="J113" s="12" t="s">
        <v>437</v>
      </c>
      <c r="K113" s="12" t="s">
        <v>36</v>
      </c>
      <c r="L113" s="12"/>
      <c r="M113" s="18">
        <f t="shared" si="1"/>
        <v>24</v>
      </c>
      <c r="N113" s="31">
        <v>24</v>
      </c>
      <c r="O113" s="12" t="s">
        <v>37</v>
      </c>
      <c r="P113" s="12" t="s">
        <v>89</v>
      </c>
      <c r="Q113" s="32"/>
      <c r="R113" s="12"/>
      <c r="S113" s="12"/>
      <c r="T113" s="12"/>
      <c r="U113" s="12"/>
      <c r="V113" s="12"/>
      <c r="W113" s="12"/>
      <c r="X113" s="12"/>
      <c r="Y113" s="24"/>
      <c r="Z113" s="12" t="s">
        <v>357</v>
      </c>
      <c r="AA113" s="7"/>
      <c r="AB113" s="7"/>
      <c r="AC113" s="7"/>
      <c r="AD113" s="7"/>
      <c r="AE113" s="7"/>
      <c r="AF113" s="7"/>
      <c r="AG113" s="7"/>
      <c r="AH113" s="7"/>
    </row>
    <row r="114" s="1" customFormat="1" ht="78.75" customHeight="1" spans="1:34">
      <c r="A114" s="11">
        <v>112</v>
      </c>
      <c r="B114" s="13"/>
      <c r="C114" s="12" t="s">
        <v>468</v>
      </c>
      <c r="D114" s="12" t="s">
        <v>477</v>
      </c>
      <c r="E114" s="12" t="s">
        <v>478</v>
      </c>
      <c r="F114" s="12" t="s">
        <v>479</v>
      </c>
      <c r="G114" s="12" t="s">
        <v>480</v>
      </c>
      <c r="H114" s="12">
        <v>2021.1</v>
      </c>
      <c r="I114" s="12" t="s">
        <v>436</v>
      </c>
      <c r="J114" s="12" t="s">
        <v>437</v>
      </c>
      <c r="K114" s="12" t="s">
        <v>36</v>
      </c>
      <c r="L114" s="12"/>
      <c r="M114" s="18">
        <f t="shared" si="1"/>
        <v>22</v>
      </c>
      <c r="N114" s="31">
        <v>22</v>
      </c>
      <c r="O114" s="12" t="s">
        <v>37</v>
      </c>
      <c r="P114" s="12" t="s">
        <v>89</v>
      </c>
      <c r="Q114" s="32"/>
      <c r="R114" s="12"/>
      <c r="S114" s="12"/>
      <c r="T114" s="12"/>
      <c r="U114" s="12"/>
      <c r="V114" s="12"/>
      <c r="W114" s="12"/>
      <c r="X114" s="12"/>
      <c r="Y114" s="24"/>
      <c r="Z114" s="12" t="s">
        <v>357</v>
      </c>
      <c r="AA114" s="7"/>
      <c r="AB114" s="7"/>
      <c r="AC114" s="7"/>
      <c r="AD114" s="7"/>
      <c r="AE114" s="7"/>
      <c r="AF114" s="7"/>
      <c r="AG114" s="7"/>
      <c r="AH114" s="7"/>
    </row>
    <row r="115" s="1" customFormat="1" ht="78.75" customHeight="1" spans="1:34">
      <c r="A115" s="11">
        <v>113</v>
      </c>
      <c r="B115" s="13"/>
      <c r="C115" s="12" t="s">
        <v>468</v>
      </c>
      <c r="D115" s="12" t="s">
        <v>481</v>
      </c>
      <c r="E115" s="12" t="s">
        <v>482</v>
      </c>
      <c r="F115" s="12" t="s">
        <v>483</v>
      </c>
      <c r="G115" s="12" t="s">
        <v>484</v>
      </c>
      <c r="H115" s="12">
        <v>2021.1</v>
      </c>
      <c r="I115" s="12" t="s">
        <v>436</v>
      </c>
      <c r="J115" s="12" t="s">
        <v>437</v>
      </c>
      <c r="K115" s="12" t="s">
        <v>36</v>
      </c>
      <c r="L115" s="12"/>
      <c r="M115" s="18">
        <f t="shared" si="1"/>
        <v>14</v>
      </c>
      <c r="N115" s="31">
        <v>14</v>
      </c>
      <c r="O115" s="12" t="s">
        <v>37</v>
      </c>
      <c r="P115" s="12" t="s">
        <v>89</v>
      </c>
      <c r="Q115" s="32"/>
      <c r="R115" s="12"/>
      <c r="S115" s="12"/>
      <c r="T115" s="12"/>
      <c r="U115" s="12"/>
      <c r="V115" s="12"/>
      <c r="W115" s="12"/>
      <c r="X115" s="12"/>
      <c r="Y115" s="24"/>
      <c r="Z115" s="12" t="s">
        <v>357</v>
      </c>
      <c r="AA115" s="7"/>
      <c r="AB115" s="7"/>
      <c r="AC115" s="7"/>
      <c r="AD115" s="7"/>
      <c r="AE115" s="7"/>
      <c r="AF115" s="7"/>
      <c r="AG115" s="7"/>
      <c r="AH115" s="7"/>
    </row>
    <row r="116" s="1" customFormat="1" ht="78.75" customHeight="1" spans="1:34">
      <c r="A116" s="11">
        <v>114</v>
      </c>
      <c r="B116" s="13"/>
      <c r="C116" s="12" t="s">
        <v>468</v>
      </c>
      <c r="D116" s="12" t="s">
        <v>485</v>
      </c>
      <c r="E116" s="12" t="s">
        <v>486</v>
      </c>
      <c r="F116" s="12" t="s">
        <v>487</v>
      </c>
      <c r="G116" s="12" t="s">
        <v>488</v>
      </c>
      <c r="H116" s="12">
        <v>2021.1</v>
      </c>
      <c r="I116" s="12" t="s">
        <v>436</v>
      </c>
      <c r="J116" s="12" t="s">
        <v>437</v>
      </c>
      <c r="K116" s="12" t="s">
        <v>36</v>
      </c>
      <c r="L116" s="12"/>
      <c r="M116" s="18">
        <f t="shared" si="1"/>
        <v>22</v>
      </c>
      <c r="N116" s="31">
        <v>22</v>
      </c>
      <c r="O116" s="12" t="s">
        <v>37</v>
      </c>
      <c r="P116" s="12" t="s">
        <v>89</v>
      </c>
      <c r="Q116" s="32"/>
      <c r="R116" s="12"/>
      <c r="S116" s="12"/>
      <c r="T116" s="12"/>
      <c r="U116" s="12"/>
      <c r="V116" s="12"/>
      <c r="W116" s="12"/>
      <c r="X116" s="12"/>
      <c r="Y116" s="24"/>
      <c r="Z116" s="12" t="s">
        <v>357</v>
      </c>
      <c r="AA116" s="7"/>
      <c r="AB116" s="7"/>
      <c r="AC116" s="7"/>
      <c r="AD116" s="7"/>
      <c r="AE116" s="7"/>
      <c r="AF116" s="7"/>
      <c r="AG116" s="7"/>
      <c r="AH116" s="7"/>
    </row>
    <row r="117" s="1" customFormat="1" ht="78.75" customHeight="1" spans="1:34">
      <c r="A117" s="11">
        <v>115</v>
      </c>
      <c r="B117" s="13"/>
      <c r="C117" s="12" t="s">
        <v>468</v>
      </c>
      <c r="D117" s="12" t="s">
        <v>489</v>
      </c>
      <c r="E117" s="12" t="s">
        <v>490</v>
      </c>
      <c r="F117" s="12" t="s">
        <v>491</v>
      </c>
      <c r="G117" s="12" t="s">
        <v>492</v>
      </c>
      <c r="H117" s="12">
        <v>2021.1</v>
      </c>
      <c r="I117" s="12" t="s">
        <v>436</v>
      </c>
      <c r="J117" s="12" t="s">
        <v>437</v>
      </c>
      <c r="K117" s="12" t="s">
        <v>36</v>
      </c>
      <c r="L117" s="12"/>
      <c r="M117" s="18">
        <f t="shared" si="1"/>
        <v>18</v>
      </c>
      <c r="N117" s="31">
        <v>18</v>
      </c>
      <c r="O117" s="12" t="s">
        <v>37</v>
      </c>
      <c r="P117" s="12" t="s">
        <v>89</v>
      </c>
      <c r="Q117" s="32"/>
      <c r="R117" s="12"/>
      <c r="S117" s="12"/>
      <c r="T117" s="12"/>
      <c r="U117" s="12"/>
      <c r="V117" s="12"/>
      <c r="W117" s="12"/>
      <c r="X117" s="12"/>
      <c r="Y117" s="24"/>
      <c r="Z117" s="12" t="s">
        <v>357</v>
      </c>
      <c r="AA117" s="7"/>
      <c r="AB117" s="7"/>
      <c r="AC117" s="7"/>
      <c r="AD117" s="7"/>
      <c r="AE117" s="7"/>
      <c r="AF117" s="7"/>
      <c r="AG117" s="7"/>
      <c r="AH117" s="7"/>
    </row>
    <row r="118" s="1" customFormat="1" ht="78.75" customHeight="1" spans="1:34">
      <c r="A118" s="11">
        <v>116</v>
      </c>
      <c r="B118" s="13"/>
      <c r="C118" s="12" t="s">
        <v>468</v>
      </c>
      <c r="D118" s="12" t="s">
        <v>493</v>
      </c>
      <c r="E118" s="12" t="s">
        <v>494</v>
      </c>
      <c r="F118" s="12" t="s">
        <v>471</v>
      </c>
      <c r="G118" s="12" t="s">
        <v>495</v>
      </c>
      <c r="H118" s="12">
        <v>2021.1</v>
      </c>
      <c r="I118" s="12" t="s">
        <v>436</v>
      </c>
      <c r="J118" s="12" t="s">
        <v>437</v>
      </c>
      <c r="K118" s="12" t="s">
        <v>36</v>
      </c>
      <c r="L118" s="12"/>
      <c r="M118" s="18">
        <f t="shared" si="1"/>
        <v>28</v>
      </c>
      <c r="N118" s="31">
        <v>28</v>
      </c>
      <c r="O118" s="12" t="s">
        <v>37</v>
      </c>
      <c r="P118" s="12" t="s">
        <v>89</v>
      </c>
      <c r="Q118" s="32"/>
      <c r="R118" s="12"/>
      <c r="S118" s="12"/>
      <c r="T118" s="12"/>
      <c r="U118" s="12"/>
      <c r="V118" s="12"/>
      <c r="W118" s="12"/>
      <c r="X118" s="12"/>
      <c r="Y118" s="24"/>
      <c r="Z118" s="12" t="s">
        <v>357</v>
      </c>
      <c r="AA118" s="7"/>
      <c r="AB118" s="7"/>
      <c r="AC118" s="7"/>
      <c r="AD118" s="7"/>
      <c r="AE118" s="7"/>
      <c r="AF118" s="7"/>
      <c r="AG118" s="7"/>
      <c r="AH118" s="7"/>
    </row>
    <row r="119" s="1" customFormat="1" ht="78.75" customHeight="1" spans="1:34">
      <c r="A119" s="11">
        <v>117</v>
      </c>
      <c r="B119" s="13"/>
      <c r="C119" s="12" t="s">
        <v>468</v>
      </c>
      <c r="D119" s="12" t="s">
        <v>496</v>
      </c>
      <c r="E119" s="12" t="s">
        <v>497</v>
      </c>
      <c r="F119" s="12" t="s">
        <v>498</v>
      </c>
      <c r="G119" s="12" t="s">
        <v>499</v>
      </c>
      <c r="H119" s="12">
        <v>2021.1</v>
      </c>
      <c r="I119" s="12" t="s">
        <v>436</v>
      </c>
      <c r="J119" s="12" t="s">
        <v>437</v>
      </c>
      <c r="K119" s="12" t="s">
        <v>36</v>
      </c>
      <c r="L119" s="12"/>
      <c r="M119" s="18">
        <f t="shared" si="1"/>
        <v>20</v>
      </c>
      <c r="N119" s="31">
        <v>20</v>
      </c>
      <c r="O119" s="12" t="s">
        <v>37</v>
      </c>
      <c r="P119" s="12" t="s">
        <v>89</v>
      </c>
      <c r="Q119" s="32"/>
      <c r="R119" s="12"/>
      <c r="S119" s="12"/>
      <c r="T119" s="12"/>
      <c r="U119" s="12"/>
      <c r="V119" s="12"/>
      <c r="W119" s="12"/>
      <c r="X119" s="12"/>
      <c r="Y119" s="24"/>
      <c r="Z119" s="12" t="s">
        <v>357</v>
      </c>
      <c r="AA119" s="7"/>
      <c r="AB119" s="7"/>
      <c r="AC119" s="7"/>
      <c r="AD119" s="7"/>
      <c r="AE119" s="7"/>
      <c r="AF119" s="7"/>
      <c r="AG119" s="7"/>
      <c r="AH119" s="7"/>
    </row>
    <row r="120" s="1" customFormat="1" ht="78.75" customHeight="1" spans="1:34">
      <c r="A120" s="11">
        <v>118</v>
      </c>
      <c r="B120" s="13"/>
      <c r="C120" s="12" t="s">
        <v>468</v>
      </c>
      <c r="D120" s="12" t="s">
        <v>500</v>
      </c>
      <c r="E120" s="12" t="s">
        <v>501</v>
      </c>
      <c r="F120" s="12" t="s">
        <v>502</v>
      </c>
      <c r="G120" s="12" t="s">
        <v>503</v>
      </c>
      <c r="H120" s="12">
        <v>2021.1</v>
      </c>
      <c r="I120" s="12" t="s">
        <v>436</v>
      </c>
      <c r="J120" s="12" t="s">
        <v>437</v>
      </c>
      <c r="K120" s="12" t="s">
        <v>36</v>
      </c>
      <c r="L120" s="12"/>
      <c r="M120" s="18">
        <f t="shared" si="1"/>
        <v>16</v>
      </c>
      <c r="N120" s="31">
        <v>16</v>
      </c>
      <c r="O120" s="12" t="s">
        <v>37</v>
      </c>
      <c r="P120" s="12" t="s">
        <v>89</v>
      </c>
      <c r="Q120" s="32"/>
      <c r="R120" s="12"/>
      <c r="S120" s="12"/>
      <c r="T120" s="12"/>
      <c r="U120" s="12"/>
      <c r="V120" s="12"/>
      <c r="W120" s="12"/>
      <c r="X120" s="12"/>
      <c r="Y120" s="24"/>
      <c r="Z120" s="12" t="s">
        <v>357</v>
      </c>
      <c r="AA120" s="7"/>
      <c r="AB120" s="7"/>
      <c r="AC120" s="7"/>
      <c r="AD120" s="7"/>
      <c r="AE120" s="7"/>
      <c r="AF120" s="7"/>
      <c r="AG120" s="7"/>
      <c r="AH120" s="7"/>
    </row>
    <row r="121" s="1" customFormat="1" ht="78.75" customHeight="1" spans="1:34">
      <c r="A121" s="11">
        <v>119</v>
      </c>
      <c r="B121" s="13"/>
      <c r="C121" s="12" t="s">
        <v>468</v>
      </c>
      <c r="D121" s="12" t="s">
        <v>504</v>
      </c>
      <c r="E121" s="12" t="s">
        <v>505</v>
      </c>
      <c r="F121" s="12" t="s">
        <v>506</v>
      </c>
      <c r="G121" s="12" t="s">
        <v>507</v>
      </c>
      <c r="H121" s="12">
        <v>2021.1</v>
      </c>
      <c r="I121" s="12" t="s">
        <v>436</v>
      </c>
      <c r="J121" s="12" t="s">
        <v>437</v>
      </c>
      <c r="K121" s="12" t="s">
        <v>36</v>
      </c>
      <c r="L121" s="12"/>
      <c r="M121" s="18">
        <f t="shared" si="1"/>
        <v>12</v>
      </c>
      <c r="N121" s="31">
        <v>12</v>
      </c>
      <c r="O121" s="12" t="s">
        <v>37</v>
      </c>
      <c r="P121" s="12" t="s">
        <v>89</v>
      </c>
      <c r="Q121" s="32"/>
      <c r="R121" s="12"/>
      <c r="S121" s="12"/>
      <c r="T121" s="12"/>
      <c r="U121" s="12"/>
      <c r="V121" s="12"/>
      <c r="W121" s="12"/>
      <c r="X121" s="12"/>
      <c r="Y121" s="24"/>
      <c r="Z121" s="12" t="s">
        <v>357</v>
      </c>
      <c r="AA121" s="7"/>
      <c r="AB121" s="7"/>
      <c r="AC121" s="7"/>
      <c r="AD121" s="7"/>
      <c r="AE121" s="7"/>
      <c r="AF121" s="7"/>
      <c r="AG121" s="7"/>
      <c r="AH121" s="7"/>
    </row>
    <row r="122" s="1" customFormat="1" ht="78.75" customHeight="1" spans="1:34">
      <c r="A122" s="11">
        <v>120</v>
      </c>
      <c r="B122" s="13"/>
      <c r="C122" s="12" t="s">
        <v>468</v>
      </c>
      <c r="D122" s="12" t="s">
        <v>508</v>
      </c>
      <c r="E122" s="12" t="s">
        <v>509</v>
      </c>
      <c r="F122" s="12" t="s">
        <v>471</v>
      </c>
      <c r="G122" s="12" t="s">
        <v>510</v>
      </c>
      <c r="H122" s="12">
        <v>2021.1</v>
      </c>
      <c r="I122" s="12" t="s">
        <v>436</v>
      </c>
      <c r="J122" s="12" t="s">
        <v>437</v>
      </c>
      <c r="K122" s="12" t="s">
        <v>36</v>
      </c>
      <c r="L122" s="12"/>
      <c r="M122" s="18">
        <f t="shared" si="1"/>
        <v>16</v>
      </c>
      <c r="N122" s="31">
        <v>16</v>
      </c>
      <c r="O122" s="12" t="s">
        <v>37</v>
      </c>
      <c r="P122" s="12" t="s">
        <v>89</v>
      </c>
      <c r="Q122" s="32"/>
      <c r="R122" s="12"/>
      <c r="S122" s="12"/>
      <c r="T122" s="12"/>
      <c r="U122" s="12"/>
      <c r="V122" s="12"/>
      <c r="W122" s="12"/>
      <c r="X122" s="12"/>
      <c r="Y122" s="24"/>
      <c r="Z122" s="12" t="s">
        <v>357</v>
      </c>
      <c r="AA122" s="7"/>
      <c r="AB122" s="7"/>
      <c r="AC122" s="7"/>
      <c r="AD122" s="7"/>
      <c r="AE122" s="7"/>
      <c r="AF122" s="7"/>
      <c r="AG122" s="7"/>
      <c r="AH122" s="7"/>
    </row>
    <row r="123" s="1" customFormat="1" ht="78.75" customHeight="1" spans="1:34">
      <c r="A123" s="11">
        <v>121</v>
      </c>
      <c r="B123" s="13"/>
      <c r="C123" s="12" t="s">
        <v>468</v>
      </c>
      <c r="D123" s="12" t="s">
        <v>511</v>
      </c>
      <c r="E123" s="12" t="s">
        <v>512</v>
      </c>
      <c r="F123" s="12" t="s">
        <v>491</v>
      </c>
      <c r="G123" s="12" t="s">
        <v>513</v>
      </c>
      <c r="H123" s="12">
        <v>2021.1</v>
      </c>
      <c r="I123" s="12" t="s">
        <v>436</v>
      </c>
      <c r="J123" s="12" t="s">
        <v>437</v>
      </c>
      <c r="K123" s="12" t="s">
        <v>36</v>
      </c>
      <c r="L123" s="12"/>
      <c r="M123" s="18">
        <f t="shared" si="1"/>
        <v>12</v>
      </c>
      <c r="N123" s="31">
        <v>12</v>
      </c>
      <c r="O123" s="12" t="s">
        <v>37</v>
      </c>
      <c r="P123" s="12" t="s">
        <v>89</v>
      </c>
      <c r="Q123" s="32"/>
      <c r="R123" s="12"/>
      <c r="S123" s="12"/>
      <c r="T123" s="12"/>
      <c r="U123" s="12"/>
      <c r="V123" s="12"/>
      <c r="W123" s="12"/>
      <c r="X123" s="12"/>
      <c r="Y123" s="24"/>
      <c r="Z123" s="12" t="s">
        <v>357</v>
      </c>
      <c r="AA123" s="7"/>
      <c r="AB123" s="7"/>
      <c r="AC123" s="7"/>
      <c r="AD123" s="7"/>
      <c r="AE123" s="7"/>
      <c r="AF123" s="7"/>
      <c r="AG123" s="7"/>
      <c r="AH123" s="7"/>
    </row>
    <row r="124" s="1" customFormat="1" ht="78.75" customHeight="1" spans="1:34">
      <c r="A124" s="11">
        <v>122</v>
      </c>
      <c r="B124" s="13"/>
      <c r="C124" s="12" t="s">
        <v>468</v>
      </c>
      <c r="D124" s="12" t="s">
        <v>514</v>
      </c>
      <c r="E124" s="12" t="s">
        <v>515</v>
      </c>
      <c r="F124" s="12" t="s">
        <v>479</v>
      </c>
      <c r="G124" s="12" t="s">
        <v>516</v>
      </c>
      <c r="H124" s="12">
        <v>2021.1</v>
      </c>
      <c r="I124" s="12" t="s">
        <v>436</v>
      </c>
      <c r="J124" s="12" t="s">
        <v>437</v>
      </c>
      <c r="K124" s="12" t="s">
        <v>36</v>
      </c>
      <c r="L124" s="12"/>
      <c r="M124" s="18">
        <f t="shared" si="1"/>
        <v>8</v>
      </c>
      <c r="N124" s="31">
        <v>8</v>
      </c>
      <c r="O124" s="12" t="s">
        <v>37</v>
      </c>
      <c r="P124" s="12" t="s">
        <v>89</v>
      </c>
      <c r="Q124" s="32"/>
      <c r="R124" s="12"/>
      <c r="S124" s="12"/>
      <c r="T124" s="12"/>
      <c r="U124" s="12"/>
      <c r="V124" s="12"/>
      <c r="W124" s="12"/>
      <c r="X124" s="12"/>
      <c r="Y124" s="24"/>
      <c r="Z124" s="12" t="s">
        <v>357</v>
      </c>
      <c r="AA124" s="7"/>
      <c r="AB124" s="7"/>
      <c r="AC124" s="7"/>
      <c r="AD124" s="7"/>
      <c r="AE124" s="7"/>
      <c r="AF124" s="7"/>
      <c r="AG124" s="7"/>
      <c r="AH124" s="7"/>
    </row>
    <row r="125" s="1" customFormat="1" ht="78.75" customHeight="1" spans="1:34">
      <c r="A125" s="11">
        <v>123</v>
      </c>
      <c r="B125" s="13"/>
      <c r="C125" s="12" t="s">
        <v>468</v>
      </c>
      <c r="D125" s="12" t="s">
        <v>517</v>
      </c>
      <c r="E125" s="12" t="s">
        <v>518</v>
      </c>
      <c r="F125" s="12" t="s">
        <v>519</v>
      </c>
      <c r="G125" s="12" t="s">
        <v>520</v>
      </c>
      <c r="H125" s="12">
        <v>2021.1</v>
      </c>
      <c r="I125" s="12" t="s">
        <v>436</v>
      </c>
      <c r="J125" s="12" t="s">
        <v>437</v>
      </c>
      <c r="K125" s="12" t="s">
        <v>36</v>
      </c>
      <c r="L125" s="12"/>
      <c r="M125" s="18">
        <f t="shared" si="1"/>
        <v>10</v>
      </c>
      <c r="N125" s="31">
        <v>10</v>
      </c>
      <c r="O125" s="12" t="s">
        <v>37</v>
      </c>
      <c r="P125" s="12" t="s">
        <v>89</v>
      </c>
      <c r="Q125" s="32"/>
      <c r="R125" s="12"/>
      <c r="S125" s="12"/>
      <c r="T125" s="12"/>
      <c r="U125" s="12"/>
      <c r="V125" s="12"/>
      <c r="W125" s="12"/>
      <c r="X125" s="12"/>
      <c r="Y125" s="24"/>
      <c r="Z125" s="12" t="s">
        <v>357</v>
      </c>
      <c r="AA125" s="7"/>
      <c r="AB125" s="7"/>
      <c r="AC125" s="7"/>
      <c r="AD125" s="7"/>
      <c r="AE125" s="7"/>
      <c r="AF125" s="7"/>
      <c r="AG125" s="7"/>
      <c r="AH125" s="7"/>
    </row>
    <row r="126" s="1" customFormat="1" ht="78.75" customHeight="1" spans="1:34">
      <c r="A126" s="11">
        <v>124</v>
      </c>
      <c r="B126" s="13"/>
      <c r="C126" s="12" t="s">
        <v>468</v>
      </c>
      <c r="D126" s="12" t="s">
        <v>521</v>
      </c>
      <c r="E126" s="12" t="s">
        <v>522</v>
      </c>
      <c r="F126" s="12" t="s">
        <v>479</v>
      </c>
      <c r="G126" s="12" t="s">
        <v>523</v>
      </c>
      <c r="H126" s="12">
        <v>2021.1</v>
      </c>
      <c r="I126" s="12" t="s">
        <v>436</v>
      </c>
      <c r="J126" s="12" t="s">
        <v>437</v>
      </c>
      <c r="K126" s="12" t="s">
        <v>36</v>
      </c>
      <c r="L126" s="12"/>
      <c r="M126" s="18">
        <f t="shared" si="1"/>
        <v>14</v>
      </c>
      <c r="N126" s="31">
        <v>14</v>
      </c>
      <c r="O126" s="12" t="s">
        <v>37</v>
      </c>
      <c r="P126" s="12" t="s">
        <v>89</v>
      </c>
      <c r="Q126" s="32"/>
      <c r="R126" s="12"/>
      <c r="S126" s="12"/>
      <c r="T126" s="12"/>
      <c r="U126" s="12"/>
      <c r="V126" s="12"/>
      <c r="W126" s="12"/>
      <c r="X126" s="12"/>
      <c r="Y126" s="24"/>
      <c r="Z126" s="12" t="s">
        <v>357</v>
      </c>
      <c r="AA126" s="7"/>
      <c r="AB126" s="7"/>
      <c r="AC126" s="7"/>
      <c r="AD126" s="7"/>
      <c r="AE126" s="7"/>
      <c r="AF126" s="7"/>
      <c r="AG126" s="7"/>
      <c r="AH126" s="7"/>
    </row>
    <row r="127" s="1" customFormat="1" ht="78.75" customHeight="1" spans="1:34">
      <c r="A127" s="11">
        <v>125</v>
      </c>
      <c r="B127" s="13"/>
      <c r="C127" s="12" t="s">
        <v>468</v>
      </c>
      <c r="D127" s="12" t="s">
        <v>524</v>
      </c>
      <c r="E127" s="12" t="s">
        <v>525</v>
      </c>
      <c r="F127" s="12" t="s">
        <v>471</v>
      </c>
      <c r="G127" s="12" t="s">
        <v>526</v>
      </c>
      <c r="H127" s="12">
        <v>2021.1</v>
      </c>
      <c r="I127" s="12" t="s">
        <v>436</v>
      </c>
      <c r="J127" s="12" t="s">
        <v>437</v>
      </c>
      <c r="K127" s="12" t="s">
        <v>36</v>
      </c>
      <c r="L127" s="12"/>
      <c r="M127" s="18">
        <f t="shared" si="1"/>
        <v>10</v>
      </c>
      <c r="N127" s="31">
        <v>10</v>
      </c>
      <c r="O127" s="12" t="s">
        <v>37</v>
      </c>
      <c r="P127" s="12" t="s">
        <v>89</v>
      </c>
      <c r="Q127" s="32"/>
      <c r="R127" s="12"/>
      <c r="S127" s="12"/>
      <c r="T127" s="12"/>
      <c r="U127" s="12"/>
      <c r="V127" s="12"/>
      <c r="W127" s="12"/>
      <c r="X127" s="12"/>
      <c r="Y127" s="24"/>
      <c r="Z127" s="12" t="s">
        <v>357</v>
      </c>
      <c r="AA127" s="7"/>
      <c r="AB127" s="7"/>
      <c r="AC127" s="7"/>
      <c r="AD127" s="7"/>
      <c r="AE127" s="7"/>
      <c r="AF127" s="7"/>
      <c r="AG127" s="7"/>
      <c r="AH127" s="7"/>
    </row>
    <row r="128" s="1" customFormat="1" ht="78.75" customHeight="1" spans="1:34">
      <c r="A128" s="11">
        <v>126</v>
      </c>
      <c r="B128" s="13"/>
      <c r="C128" s="12" t="s">
        <v>468</v>
      </c>
      <c r="D128" s="12" t="s">
        <v>527</v>
      </c>
      <c r="E128" s="12" t="s">
        <v>528</v>
      </c>
      <c r="F128" s="12" t="s">
        <v>529</v>
      </c>
      <c r="G128" s="12" t="s">
        <v>530</v>
      </c>
      <c r="H128" s="12">
        <v>2021.1</v>
      </c>
      <c r="I128" s="12" t="s">
        <v>436</v>
      </c>
      <c r="J128" s="12" t="s">
        <v>437</v>
      </c>
      <c r="K128" s="12" t="s">
        <v>36</v>
      </c>
      <c r="L128" s="12"/>
      <c r="M128" s="18">
        <f t="shared" si="1"/>
        <v>12</v>
      </c>
      <c r="N128" s="31">
        <v>12</v>
      </c>
      <c r="O128" s="12" t="s">
        <v>37</v>
      </c>
      <c r="P128" s="12" t="s">
        <v>89</v>
      </c>
      <c r="Q128" s="32"/>
      <c r="R128" s="12"/>
      <c r="S128" s="12"/>
      <c r="T128" s="12"/>
      <c r="U128" s="12"/>
      <c r="V128" s="12"/>
      <c r="W128" s="12"/>
      <c r="X128" s="12"/>
      <c r="Y128" s="24"/>
      <c r="Z128" s="12" t="s">
        <v>357</v>
      </c>
      <c r="AA128" s="7"/>
      <c r="AB128" s="7"/>
      <c r="AC128" s="7"/>
      <c r="AD128" s="7"/>
      <c r="AE128" s="7"/>
      <c r="AF128" s="7"/>
      <c r="AG128" s="7"/>
      <c r="AH128" s="7"/>
    </row>
    <row r="129" s="1" customFormat="1" ht="78.75" customHeight="1" spans="1:34">
      <c r="A129" s="11">
        <v>127</v>
      </c>
      <c r="B129" s="13"/>
      <c r="C129" s="12" t="s">
        <v>468</v>
      </c>
      <c r="D129" s="12" t="s">
        <v>531</v>
      </c>
      <c r="E129" s="12" t="s">
        <v>532</v>
      </c>
      <c r="F129" s="12" t="s">
        <v>479</v>
      </c>
      <c r="G129" s="12" t="s">
        <v>533</v>
      </c>
      <c r="H129" s="12">
        <v>2021.1</v>
      </c>
      <c r="I129" s="12" t="s">
        <v>436</v>
      </c>
      <c r="J129" s="12" t="s">
        <v>437</v>
      </c>
      <c r="K129" s="12" t="s">
        <v>36</v>
      </c>
      <c r="L129" s="12"/>
      <c r="M129" s="18">
        <f t="shared" ref="M129:M211" si="2">N129+Q129+T129</f>
        <v>26</v>
      </c>
      <c r="N129" s="31">
        <v>26</v>
      </c>
      <c r="O129" s="12" t="s">
        <v>37</v>
      </c>
      <c r="P129" s="12" t="s">
        <v>89</v>
      </c>
      <c r="Q129" s="32"/>
      <c r="R129" s="12"/>
      <c r="S129" s="12"/>
      <c r="T129" s="12"/>
      <c r="U129" s="12"/>
      <c r="V129" s="12"/>
      <c r="W129" s="12"/>
      <c r="X129" s="12"/>
      <c r="Y129" s="24"/>
      <c r="Z129" s="12" t="s">
        <v>357</v>
      </c>
      <c r="AA129" s="7"/>
      <c r="AB129" s="7"/>
      <c r="AC129" s="7"/>
      <c r="AD129" s="7"/>
      <c r="AE129" s="7"/>
      <c r="AF129" s="7"/>
      <c r="AG129" s="7"/>
      <c r="AH129" s="7"/>
    </row>
    <row r="130" s="1" customFormat="1" ht="78.75" customHeight="1" spans="1:34">
      <c r="A130" s="11">
        <v>128</v>
      </c>
      <c r="B130" s="13"/>
      <c r="C130" s="12" t="s">
        <v>468</v>
      </c>
      <c r="D130" s="12" t="s">
        <v>534</v>
      </c>
      <c r="E130" s="12" t="s">
        <v>535</v>
      </c>
      <c r="F130" s="12" t="s">
        <v>536</v>
      </c>
      <c r="G130" s="12" t="s">
        <v>537</v>
      </c>
      <c r="H130" s="12">
        <v>2021.1</v>
      </c>
      <c r="I130" s="12" t="s">
        <v>436</v>
      </c>
      <c r="J130" s="12" t="s">
        <v>437</v>
      </c>
      <c r="K130" s="12" t="s">
        <v>36</v>
      </c>
      <c r="L130" s="12"/>
      <c r="M130" s="18">
        <f t="shared" si="2"/>
        <v>12</v>
      </c>
      <c r="N130" s="31">
        <v>12</v>
      </c>
      <c r="O130" s="12" t="s">
        <v>37</v>
      </c>
      <c r="P130" s="12" t="s">
        <v>89</v>
      </c>
      <c r="Q130" s="32"/>
      <c r="R130" s="12"/>
      <c r="S130" s="12"/>
      <c r="T130" s="12"/>
      <c r="U130" s="12"/>
      <c r="V130" s="12"/>
      <c r="W130" s="12"/>
      <c r="X130" s="12"/>
      <c r="Y130" s="24"/>
      <c r="Z130" s="12" t="s">
        <v>357</v>
      </c>
      <c r="AA130" s="7"/>
      <c r="AB130" s="7"/>
      <c r="AC130" s="7"/>
      <c r="AD130" s="7"/>
      <c r="AE130" s="7"/>
      <c r="AF130" s="7"/>
      <c r="AG130" s="7"/>
      <c r="AH130" s="7"/>
    </row>
    <row r="131" s="1" customFormat="1" ht="78.75" customHeight="1" spans="1:34">
      <c r="A131" s="11">
        <v>129</v>
      </c>
      <c r="B131" s="13"/>
      <c r="C131" s="12" t="s">
        <v>468</v>
      </c>
      <c r="D131" s="12" t="s">
        <v>538</v>
      </c>
      <c r="E131" s="12" t="s">
        <v>539</v>
      </c>
      <c r="F131" s="12" t="s">
        <v>540</v>
      </c>
      <c r="G131" s="12" t="s">
        <v>541</v>
      </c>
      <c r="H131" s="12">
        <v>2021.1</v>
      </c>
      <c r="I131" s="12" t="s">
        <v>436</v>
      </c>
      <c r="J131" s="12" t="s">
        <v>437</v>
      </c>
      <c r="K131" s="12" t="s">
        <v>36</v>
      </c>
      <c r="L131" s="12"/>
      <c r="M131" s="18">
        <f t="shared" si="2"/>
        <v>14</v>
      </c>
      <c r="N131" s="31">
        <v>14</v>
      </c>
      <c r="O131" s="12" t="s">
        <v>37</v>
      </c>
      <c r="P131" s="12" t="s">
        <v>89</v>
      </c>
      <c r="Q131" s="32"/>
      <c r="R131" s="12"/>
      <c r="S131" s="12"/>
      <c r="T131" s="12"/>
      <c r="U131" s="12"/>
      <c r="V131" s="12"/>
      <c r="W131" s="12"/>
      <c r="X131" s="12"/>
      <c r="Y131" s="24"/>
      <c r="Z131" s="12" t="s">
        <v>357</v>
      </c>
      <c r="AA131" s="7"/>
      <c r="AB131" s="7"/>
      <c r="AC131" s="7"/>
      <c r="AD131" s="7"/>
      <c r="AE131" s="7"/>
      <c r="AF131" s="7"/>
      <c r="AG131" s="7"/>
      <c r="AH131" s="7"/>
    </row>
    <row r="132" s="1" customFormat="1" ht="78.75" customHeight="1" spans="1:34">
      <c r="A132" s="11">
        <v>130</v>
      </c>
      <c r="B132" s="13"/>
      <c r="C132" s="12" t="s">
        <v>468</v>
      </c>
      <c r="D132" s="12" t="s">
        <v>542</v>
      </c>
      <c r="E132" s="12" t="s">
        <v>543</v>
      </c>
      <c r="F132" s="12" t="s">
        <v>519</v>
      </c>
      <c r="G132" s="12" t="s">
        <v>294</v>
      </c>
      <c r="H132" s="12">
        <v>2021.1</v>
      </c>
      <c r="I132" s="12" t="s">
        <v>436</v>
      </c>
      <c r="J132" s="12" t="s">
        <v>437</v>
      </c>
      <c r="K132" s="12" t="s">
        <v>36</v>
      </c>
      <c r="L132" s="12"/>
      <c r="M132" s="18">
        <f t="shared" si="2"/>
        <v>18</v>
      </c>
      <c r="N132" s="31">
        <v>18</v>
      </c>
      <c r="O132" s="12" t="s">
        <v>37</v>
      </c>
      <c r="P132" s="12" t="s">
        <v>89</v>
      </c>
      <c r="Q132" s="32"/>
      <c r="R132" s="12"/>
      <c r="S132" s="12"/>
      <c r="T132" s="12"/>
      <c r="U132" s="12"/>
      <c r="V132" s="12"/>
      <c r="W132" s="12"/>
      <c r="X132" s="12"/>
      <c r="Y132" s="24"/>
      <c r="Z132" s="12" t="s">
        <v>357</v>
      </c>
      <c r="AA132" s="7"/>
      <c r="AB132" s="7"/>
      <c r="AC132" s="7"/>
      <c r="AD132" s="7"/>
      <c r="AE132" s="7"/>
      <c r="AF132" s="7"/>
      <c r="AG132" s="7"/>
      <c r="AH132" s="7"/>
    </row>
    <row r="133" s="1" customFormat="1" ht="78.75" customHeight="1" spans="1:34">
      <c r="A133" s="11">
        <v>131</v>
      </c>
      <c r="B133" s="13"/>
      <c r="C133" s="12" t="s">
        <v>468</v>
      </c>
      <c r="D133" s="12" t="s">
        <v>544</v>
      </c>
      <c r="E133" s="12" t="s">
        <v>545</v>
      </c>
      <c r="F133" s="12" t="s">
        <v>546</v>
      </c>
      <c r="G133" s="12" t="s">
        <v>547</v>
      </c>
      <c r="H133" s="12">
        <v>2021.1</v>
      </c>
      <c r="I133" s="12" t="s">
        <v>436</v>
      </c>
      <c r="J133" s="12" t="s">
        <v>437</v>
      </c>
      <c r="K133" s="12" t="s">
        <v>36</v>
      </c>
      <c r="L133" s="12"/>
      <c r="M133" s="18">
        <f t="shared" si="2"/>
        <v>12</v>
      </c>
      <c r="N133" s="31">
        <v>12</v>
      </c>
      <c r="O133" s="12" t="s">
        <v>37</v>
      </c>
      <c r="P133" s="12" t="s">
        <v>89</v>
      </c>
      <c r="Q133" s="32"/>
      <c r="R133" s="12"/>
      <c r="S133" s="12"/>
      <c r="T133" s="12"/>
      <c r="U133" s="12"/>
      <c r="V133" s="12"/>
      <c r="W133" s="12"/>
      <c r="X133" s="12"/>
      <c r="Y133" s="24"/>
      <c r="Z133" s="12" t="s">
        <v>357</v>
      </c>
      <c r="AA133" s="7"/>
      <c r="AB133" s="7"/>
      <c r="AC133" s="7"/>
      <c r="AD133" s="7"/>
      <c r="AE133" s="7"/>
      <c r="AF133" s="7"/>
      <c r="AG133" s="7"/>
      <c r="AH133" s="7"/>
    </row>
    <row r="134" s="1" customFormat="1" ht="78.75" customHeight="1" spans="1:34">
      <c r="A134" s="11">
        <v>132</v>
      </c>
      <c r="B134" s="13"/>
      <c r="C134" s="12" t="s">
        <v>468</v>
      </c>
      <c r="D134" s="12" t="s">
        <v>548</v>
      </c>
      <c r="E134" s="12" t="s">
        <v>549</v>
      </c>
      <c r="F134" s="12" t="s">
        <v>471</v>
      </c>
      <c r="G134" s="12" t="s">
        <v>550</v>
      </c>
      <c r="H134" s="12">
        <v>2021.1</v>
      </c>
      <c r="I134" s="12" t="s">
        <v>436</v>
      </c>
      <c r="J134" s="12" t="s">
        <v>437</v>
      </c>
      <c r="K134" s="12" t="s">
        <v>36</v>
      </c>
      <c r="L134" s="12"/>
      <c r="M134" s="18">
        <f t="shared" si="2"/>
        <v>12</v>
      </c>
      <c r="N134" s="31">
        <v>12</v>
      </c>
      <c r="O134" s="12" t="s">
        <v>37</v>
      </c>
      <c r="P134" s="12" t="s">
        <v>89</v>
      </c>
      <c r="Q134" s="32"/>
      <c r="R134" s="12"/>
      <c r="S134" s="12"/>
      <c r="T134" s="12"/>
      <c r="U134" s="12"/>
      <c r="V134" s="12"/>
      <c r="W134" s="12"/>
      <c r="X134" s="12"/>
      <c r="Y134" s="24"/>
      <c r="Z134" s="12" t="s">
        <v>357</v>
      </c>
      <c r="AA134" s="7"/>
      <c r="AB134" s="7"/>
      <c r="AC134" s="7"/>
      <c r="AD134" s="7"/>
      <c r="AE134" s="7"/>
      <c r="AF134" s="7"/>
      <c r="AG134" s="7"/>
      <c r="AH134" s="7"/>
    </row>
    <row r="135" s="1" customFormat="1" ht="78.75" customHeight="1" spans="1:34">
      <c r="A135" s="11">
        <v>133</v>
      </c>
      <c r="B135" s="13"/>
      <c r="C135" s="12" t="s">
        <v>468</v>
      </c>
      <c r="D135" s="12" t="s">
        <v>551</v>
      </c>
      <c r="E135" s="12" t="s">
        <v>552</v>
      </c>
      <c r="F135" s="12" t="s">
        <v>553</v>
      </c>
      <c r="G135" s="12" t="s">
        <v>85</v>
      </c>
      <c r="H135" s="12">
        <v>2021.1</v>
      </c>
      <c r="I135" s="12" t="s">
        <v>436</v>
      </c>
      <c r="J135" s="12" t="s">
        <v>437</v>
      </c>
      <c r="K135" s="12" t="s">
        <v>36</v>
      </c>
      <c r="L135" s="12"/>
      <c r="M135" s="18">
        <f t="shared" si="2"/>
        <v>400</v>
      </c>
      <c r="N135" s="31">
        <v>400</v>
      </c>
      <c r="O135" s="12" t="s">
        <v>37</v>
      </c>
      <c r="P135" s="12" t="s">
        <v>89</v>
      </c>
      <c r="Q135" s="32"/>
      <c r="R135" s="12"/>
      <c r="S135" s="12"/>
      <c r="T135" s="12"/>
      <c r="U135" s="12"/>
      <c r="V135" s="12"/>
      <c r="W135" s="12"/>
      <c r="X135" s="12"/>
      <c r="Y135" s="24"/>
      <c r="Z135" s="12" t="s">
        <v>357</v>
      </c>
      <c r="AA135" s="7"/>
      <c r="AB135" s="7"/>
      <c r="AC135" s="7"/>
      <c r="AD135" s="7"/>
      <c r="AE135" s="7"/>
      <c r="AF135" s="7"/>
      <c r="AG135" s="7"/>
      <c r="AH135" s="7"/>
    </row>
    <row r="136" s="1" customFormat="1" ht="78.75" customHeight="1" spans="1:34">
      <c r="A136" s="11">
        <v>134</v>
      </c>
      <c r="B136" s="13"/>
      <c r="C136" s="12" t="s">
        <v>28</v>
      </c>
      <c r="D136" s="12" t="s">
        <v>554</v>
      </c>
      <c r="E136" s="12" t="s">
        <v>555</v>
      </c>
      <c r="F136" s="12" t="s">
        <v>556</v>
      </c>
      <c r="G136" s="12" t="s">
        <v>557</v>
      </c>
      <c r="H136" s="12">
        <v>2021.8</v>
      </c>
      <c r="I136" s="12" t="s">
        <v>154</v>
      </c>
      <c r="J136" s="12" t="s">
        <v>155</v>
      </c>
      <c r="K136" s="12" t="s">
        <v>36</v>
      </c>
      <c r="L136" s="12"/>
      <c r="M136" s="18">
        <f t="shared" si="2"/>
        <v>167.31</v>
      </c>
      <c r="N136" s="18">
        <v>167.31</v>
      </c>
      <c r="O136" s="12" t="s">
        <v>37</v>
      </c>
      <c r="P136" s="12" t="s">
        <v>558</v>
      </c>
      <c r="Q136" s="24"/>
      <c r="R136" s="12"/>
      <c r="S136" s="12"/>
      <c r="T136" s="12"/>
      <c r="U136" s="12"/>
      <c r="V136" s="12"/>
      <c r="W136" s="12"/>
      <c r="X136" s="12"/>
      <c r="Y136" s="24"/>
      <c r="Z136" s="12" t="s">
        <v>357</v>
      </c>
      <c r="AA136" s="7"/>
      <c r="AB136" s="7"/>
      <c r="AC136" s="7"/>
      <c r="AD136" s="7"/>
      <c r="AE136" s="7"/>
      <c r="AF136" s="7"/>
      <c r="AG136" s="7"/>
      <c r="AH136" s="7"/>
    </row>
    <row r="137" s="1" customFormat="1" ht="78.75" customHeight="1" spans="1:34">
      <c r="A137" s="11">
        <v>135</v>
      </c>
      <c r="B137" s="13"/>
      <c r="C137" s="12" t="s">
        <v>28</v>
      </c>
      <c r="D137" s="12" t="s">
        <v>554</v>
      </c>
      <c r="E137" s="12" t="s">
        <v>559</v>
      </c>
      <c r="F137" s="12" t="s">
        <v>556</v>
      </c>
      <c r="G137" s="12" t="s">
        <v>557</v>
      </c>
      <c r="H137" s="12">
        <v>2021.8</v>
      </c>
      <c r="I137" s="12" t="s">
        <v>154</v>
      </c>
      <c r="J137" s="12" t="s">
        <v>155</v>
      </c>
      <c r="K137" s="12" t="s">
        <v>36</v>
      </c>
      <c r="L137" s="12"/>
      <c r="M137" s="18">
        <f t="shared" si="2"/>
        <v>32.69</v>
      </c>
      <c r="N137" s="18"/>
      <c r="O137" s="12"/>
      <c r="P137" s="12"/>
      <c r="Q137" s="24">
        <v>32.69</v>
      </c>
      <c r="R137" s="12" t="s">
        <v>313</v>
      </c>
      <c r="S137" s="12" t="s">
        <v>558</v>
      </c>
      <c r="T137" s="12"/>
      <c r="U137" s="12"/>
      <c r="V137" s="12"/>
      <c r="W137" s="12"/>
      <c r="X137" s="12"/>
      <c r="Y137" s="24"/>
      <c r="Z137" s="12" t="s">
        <v>357</v>
      </c>
      <c r="AA137" s="7"/>
      <c r="AB137" s="7"/>
      <c r="AC137" s="7"/>
      <c r="AD137" s="7"/>
      <c r="AE137" s="7"/>
      <c r="AF137" s="7"/>
      <c r="AG137" s="7"/>
      <c r="AH137" s="7"/>
    </row>
    <row r="138" s="1" customFormat="1" ht="78.75" customHeight="1" spans="1:34">
      <c r="A138" s="11">
        <v>136</v>
      </c>
      <c r="B138" s="13"/>
      <c r="C138" s="12" t="s">
        <v>28</v>
      </c>
      <c r="D138" s="12" t="s">
        <v>560</v>
      </c>
      <c r="E138" s="12" t="s">
        <v>561</v>
      </c>
      <c r="F138" s="12" t="s">
        <v>562</v>
      </c>
      <c r="G138" s="12" t="s">
        <v>563</v>
      </c>
      <c r="H138" s="12">
        <v>2021.9</v>
      </c>
      <c r="I138" s="12" t="s">
        <v>564</v>
      </c>
      <c r="J138" s="12" t="s">
        <v>565</v>
      </c>
      <c r="K138" s="12" t="s">
        <v>36</v>
      </c>
      <c r="L138" s="12"/>
      <c r="M138" s="18">
        <f t="shared" si="2"/>
        <v>100</v>
      </c>
      <c r="N138" s="18"/>
      <c r="O138" s="12"/>
      <c r="P138" s="12"/>
      <c r="Q138" s="24">
        <v>100</v>
      </c>
      <c r="R138" s="12" t="s">
        <v>313</v>
      </c>
      <c r="S138" s="12" t="s">
        <v>558</v>
      </c>
      <c r="T138" s="12"/>
      <c r="U138" s="12"/>
      <c r="V138" s="12"/>
      <c r="W138" s="12"/>
      <c r="X138" s="12"/>
      <c r="Y138" s="24"/>
      <c r="Z138" s="12" t="s">
        <v>357</v>
      </c>
      <c r="AA138" s="7"/>
      <c r="AB138" s="7"/>
      <c r="AC138" s="7"/>
      <c r="AD138" s="7"/>
      <c r="AE138" s="7"/>
      <c r="AF138" s="7"/>
      <c r="AG138" s="7"/>
      <c r="AH138" s="7"/>
    </row>
    <row r="139" s="1" customFormat="1" ht="78.75" customHeight="1" spans="1:34">
      <c r="A139" s="11">
        <v>137</v>
      </c>
      <c r="B139" s="13"/>
      <c r="C139" s="12" t="s">
        <v>28</v>
      </c>
      <c r="D139" s="12" t="s">
        <v>566</v>
      </c>
      <c r="E139" s="12" t="s">
        <v>567</v>
      </c>
      <c r="F139" s="12" t="s">
        <v>568</v>
      </c>
      <c r="G139" s="12" t="s">
        <v>569</v>
      </c>
      <c r="H139" s="12">
        <v>2021.1</v>
      </c>
      <c r="I139" s="12" t="s">
        <v>154</v>
      </c>
      <c r="J139" s="12" t="s">
        <v>155</v>
      </c>
      <c r="K139" s="12" t="s">
        <v>36</v>
      </c>
      <c r="L139" s="12"/>
      <c r="M139" s="18">
        <f t="shared" si="2"/>
        <v>200</v>
      </c>
      <c r="N139" s="18"/>
      <c r="O139" s="12"/>
      <c r="P139" s="12"/>
      <c r="Q139" s="24">
        <v>200</v>
      </c>
      <c r="R139" s="12" t="s">
        <v>313</v>
      </c>
      <c r="S139" s="12" t="s">
        <v>558</v>
      </c>
      <c r="T139" s="12"/>
      <c r="U139" s="12"/>
      <c r="V139" s="12"/>
      <c r="W139" s="12"/>
      <c r="X139" s="12"/>
      <c r="Y139" s="24"/>
      <c r="Z139" s="12" t="s">
        <v>357</v>
      </c>
      <c r="AA139" s="7"/>
      <c r="AB139" s="7"/>
      <c r="AC139" s="7"/>
      <c r="AD139" s="7"/>
      <c r="AE139" s="7"/>
      <c r="AF139" s="7"/>
      <c r="AG139" s="7"/>
      <c r="AH139" s="7"/>
    </row>
    <row r="140" s="1" customFormat="1" ht="78.75" customHeight="1" spans="1:34">
      <c r="A140" s="11">
        <v>138</v>
      </c>
      <c r="B140" s="13"/>
      <c r="C140" s="12" t="s">
        <v>28</v>
      </c>
      <c r="D140" s="12" t="s">
        <v>570</v>
      </c>
      <c r="E140" s="12" t="s">
        <v>555</v>
      </c>
      <c r="F140" s="12" t="s">
        <v>571</v>
      </c>
      <c r="G140" s="12" t="s">
        <v>572</v>
      </c>
      <c r="H140" s="12">
        <v>2021.1</v>
      </c>
      <c r="I140" s="12" t="s">
        <v>436</v>
      </c>
      <c r="J140" s="12" t="s">
        <v>437</v>
      </c>
      <c r="K140" s="12" t="s">
        <v>36</v>
      </c>
      <c r="L140" s="12"/>
      <c r="M140" s="18">
        <f t="shared" si="2"/>
        <v>14</v>
      </c>
      <c r="N140" s="18"/>
      <c r="O140" s="12"/>
      <c r="P140" s="12"/>
      <c r="Q140" s="24">
        <v>14</v>
      </c>
      <c r="R140" s="12" t="s">
        <v>313</v>
      </c>
      <c r="S140" s="12" t="s">
        <v>558</v>
      </c>
      <c r="T140" s="12"/>
      <c r="U140" s="12"/>
      <c r="V140" s="12"/>
      <c r="W140" s="12"/>
      <c r="X140" s="12"/>
      <c r="Y140" s="24"/>
      <c r="Z140" s="12" t="s">
        <v>357</v>
      </c>
      <c r="AA140" s="7"/>
      <c r="AB140" s="7"/>
      <c r="AC140" s="7"/>
      <c r="AD140" s="7"/>
      <c r="AE140" s="7"/>
      <c r="AF140" s="7"/>
      <c r="AG140" s="7"/>
      <c r="AH140" s="7"/>
    </row>
    <row r="141" s="1" customFormat="1" ht="78.75" customHeight="1" spans="1:34">
      <c r="A141" s="11">
        <v>139</v>
      </c>
      <c r="B141" s="13"/>
      <c r="C141" s="12" t="s">
        <v>71</v>
      </c>
      <c r="D141" s="12" t="s">
        <v>573</v>
      </c>
      <c r="E141" s="12" t="s">
        <v>423</v>
      </c>
      <c r="F141" s="12" t="s">
        <v>574</v>
      </c>
      <c r="G141" s="12" t="s">
        <v>575</v>
      </c>
      <c r="H141" s="12">
        <v>2020.09</v>
      </c>
      <c r="I141" s="12" t="s">
        <v>108</v>
      </c>
      <c r="J141" s="12" t="s">
        <v>109</v>
      </c>
      <c r="K141" s="12" t="s">
        <v>36</v>
      </c>
      <c r="L141" s="12"/>
      <c r="M141" s="18">
        <f t="shared" si="2"/>
        <v>30</v>
      </c>
      <c r="N141" s="18"/>
      <c r="O141" s="12"/>
      <c r="P141" s="12"/>
      <c r="Q141" s="43">
        <v>30</v>
      </c>
      <c r="R141" s="12" t="s">
        <v>313</v>
      </c>
      <c r="S141" s="12" t="s">
        <v>576</v>
      </c>
      <c r="T141" s="12"/>
      <c r="U141" s="12"/>
      <c r="V141" s="12"/>
      <c r="W141" s="12"/>
      <c r="X141" s="12"/>
      <c r="Y141" s="24"/>
      <c r="Z141" s="12" t="s">
        <v>357</v>
      </c>
      <c r="AA141" s="7"/>
      <c r="AB141" s="7"/>
      <c r="AC141" s="7"/>
      <c r="AD141" s="7"/>
      <c r="AE141" s="7"/>
      <c r="AF141" s="7"/>
      <c r="AG141" s="7"/>
      <c r="AH141" s="7"/>
    </row>
    <row r="142" s="1" customFormat="1" ht="78.75" customHeight="1" spans="1:34">
      <c r="A142" s="11">
        <v>140</v>
      </c>
      <c r="B142" s="13"/>
      <c r="C142" s="12" t="s">
        <v>28</v>
      </c>
      <c r="D142" s="12" t="s">
        <v>577</v>
      </c>
      <c r="E142" s="12" t="s">
        <v>578</v>
      </c>
      <c r="F142" s="12" t="s">
        <v>579</v>
      </c>
      <c r="G142" s="12" t="s">
        <v>580</v>
      </c>
      <c r="H142" s="12">
        <v>2021.1</v>
      </c>
      <c r="I142" s="12" t="s">
        <v>436</v>
      </c>
      <c r="J142" s="12" t="s">
        <v>437</v>
      </c>
      <c r="K142" s="12" t="s">
        <v>36</v>
      </c>
      <c r="L142" s="12"/>
      <c r="M142" s="18">
        <f t="shared" si="2"/>
        <v>22</v>
      </c>
      <c r="N142" s="18"/>
      <c r="O142" s="12"/>
      <c r="P142" s="21"/>
      <c r="Q142" s="43">
        <v>22</v>
      </c>
      <c r="R142" s="12" t="s">
        <v>313</v>
      </c>
      <c r="S142" s="12" t="s">
        <v>576</v>
      </c>
      <c r="T142" s="12"/>
      <c r="U142" s="12"/>
      <c r="V142" s="12"/>
      <c r="W142" s="12"/>
      <c r="X142" s="12"/>
      <c r="Y142" s="24"/>
      <c r="Z142" s="12" t="s">
        <v>357</v>
      </c>
      <c r="AA142" s="7"/>
      <c r="AB142" s="7"/>
      <c r="AC142" s="7"/>
      <c r="AD142" s="7"/>
      <c r="AE142" s="7"/>
      <c r="AF142" s="7"/>
      <c r="AG142" s="7"/>
      <c r="AH142" s="7"/>
    </row>
    <row r="143" s="1" customFormat="1" ht="78.75" customHeight="1" spans="1:34">
      <c r="A143" s="11">
        <v>141</v>
      </c>
      <c r="B143" s="13"/>
      <c r="C143" s="12" t="s">
        <v>28</v>
      </c>
      <c r="D143" s="12" t="s">
        <v>581</v>
      </c>
      <c r="E143" s="12" t="s">
        <v>582</v>
      </c>
      <c r="F143" s="12" t="s">
        <v>583</v>
      </c>
      <c r="G143" s="12" t="s">
        <v>27</v>
      </c>
      <c r="H143" s="12">
        <v>2021.12</v>
      </c>
      <c r="I143" s="12" t="s">
        <v>44</v>
      </c>
      <c r="J143" s="12" t="s">
        <v>45</v>
      </c>
      <c r="K143" s="12" t="s">
        <v>36</v>
      </c>
      <c r="L143" s="12"/>
      <c r="M143" s="18">
        <f t="shared" si="2"/>
        <v>45</v>
      </c>
      <c r="N143" s="18"/>
      <c r="O143" s="12"/>
      <c r="P143" s="12"/>
      <c r="Q143" s="24">
        <v>45</v>
      </c>
      <c r="R143" s="12" t="s">
        <v>313</v>
      </c>
      <c r="S143" s="12" t="s">
        <v>576</v>
      </c>
      <c r="T143" s="12"/>
      <c r="U143" s="12"/>
      <c r="V143" s="12"/>
      <c r="W143" s="12"/>
      <c r="X143" s="12"/>
      <c r="Y143" s="24"/>
      <c r="Z143" s="12" t="s">
        <v>357</v>
      </c>
      <c r="AA143" s="7"/>
      <c r="AB143" s="7"/>
      <c r="AC143" s="7"/>
      <c r="AD143" s="7"/>
      <c r="AE143" s="7"/>
      <c r="AF143" s="7"/>
      <c r="AG143" s="7"/>
      <c r="AH143" s="7"/>
    </row>
    <row r="144" s="1" customFormat="1" ht="78.75" customHeight="1" spans="1:34">
      <c r="A144" s="11">
        <v>142</v>
      </c>
      <c r="B144" s="13"/>
      <c r="C144" s="12" t="s">
        <v>71</v>
      </c>
      <c r="D144" s="12" t="s">
        <v>584</v>
      </c>
      <c r="E144" s="12" t="s">
        <v>585</v>
      </c>
      <c r="F144" s="12" t="s">
        <v>586</v>
      </c>
      <c r="G144" s="12" t="s">
        <v>587</v>
      </c>
      <c r="H144" s="12">
        <v>2022.9</v>
      </c>
      <c r="I144" s="12" t="s">
        <v>564</v>
      </c>
      <c r="J144" s="12" t="s">
        <v>565</v>
      </c>
      <c r="K144" s="12" t="s">
        <v>36</v>
      </c>
      <c r="L144" s="12"/>
      <c r="M144" s="18">
        <f t="shared" si="2"/>
        <v>83</v>
      </c>
      <c r="N144" s="18"/>
      <c r="O144" s="12"/>
      <c r="P144" s="12"/>
      <c r="Q144" s="24">
        <v>83</v>
      </c>
      <c r="R144" s="12" t="s">
        <v>313</v>
      </c>
      <c r="S144" s="12" t="s">
        <v>576</v>
      </c>
      <c r="T144" s="12"/>
      <c r="U144" s="12"/>
      <c r="V144" s="12"/>
      <c r="W144" s="12"/>
      <c r="X144" s="12"/>
      <c r="Y144" s="24"/>
      <c r="Z144" s="12" t="s">
        <v>357</v>
      </c>
      <c r="AA144" s="7"/>
      <c r="AB144" s="7"/>
      <c r="AC144" s="7"/>
      <c r="AD144" s="7"/>
      <c r="AE144" s="7"/>
      <c r="AF144" s="7"/>
      <c r="AG144" s="7"/>
      <c r="AH144" s="7"/>
    </row>
    <row r="145" s="1" customFormat="1" ht="78.75" customHeight="1" spans="1:34">
      <c r="A145" s="11">
        <v>143</v>
      </c>
      <c r="B145" s="13"/>
      <c r="C145" s="12" t="s">
        <v>71</v>
      </c>
      <c r="D145" s="12" t="s">
        <v>588</v>
      </c>
      <c r="E145" s="12" t="s">
        <v>589</v>
      </c>
      <c r="F145" s="12" t="s">
        <v>590</v>
      </c>
      <c r="G145" s="12" t="s">
        <v>591</v>
      </c>
      <c r="H145" s="12">
        <v>2021.12</v>
      </c>
      <c r="I145" s="12" t="s">
        <v>154</v>
      </c>
      <c r="J145" s="12" t="s">
        <v>155</v>
      </c>
      <c r="K145" s="12" t="s">
        <v>36</v>
      </c>
      <c r="L145" s="12"/>
      <c r="M145" s="18">
        <f t="shared" si="2"/>
        <v>40</v>
      </c>
      <c r="N145" s="18"/>
      <c r="O145" s="12"/>
      <c r="P145" s="12"/>
      <c r="Q145" s="24">
        <v>40</v>
      </c>
      <c r="R145" s="12" t="s">
        <v>313</v>
      </c>
      <c r="S145" s="12" t="s">
        <v>576</v>
      </c>
      <c r="T145" s="12"/>
      <c r="U145" s="12"/>
      <c r="V145" s="12"/>
      <c r="W145" s="12"/>
      <c r="X145" s="12"/>
      <c r="Y145" s="24"/>
      <c r="Z145" s="12" t="s">
        <v>357</v>
      </c>
      <c r="AA145" s="7"/>
      <c r="AB145" s="7"/>
      <c r="AC145" s="7"/>
      <c r="AD145" s="7"/>
      <c r="AE145" s="7"/>
      <c r="AF145" s="7"/>
      <c r="AG145" s="7"/>
      <c r="AH145" s="7"/>
    </row>
    <row r="146" s="1" customFormat="1" ht="78.75" customHeight="1" spans="1:34">
      <c r="A146" s="11">
        <v>144</v>
      </c>
      <c r="B146" s="13"/>
      <c r="C146" s="12" t="s">
        <v>71</v>
      </c>
      <c r="D146" s="12" t="s">
        <v>592</v>
      </c>
      <c r="E146" s="12" t="s">
        <v>593</v>
      </c>
      <c r="F146" s="12" t="s">
        <v>594</v>
      </c>
      <c r="G146" s="12" t="s">
        <v>595</v>
      </c>
      <c r="H146" s="12">
        <v>2021.12</v>
      </c>
      <c r="I146" s="12" t="s">
        <v>124</v>
      </c>
      <c r="J146" s="12" t="s">
        <v>125</v>
      </c>
      <c r="K146" s="12" t="s">
        <v>36</v>
      </c>
      <c r="L146" s="12"/>
      <c r="M146" s="18">
        <f t="shared" si="2"/>
        <v>60</v>
      </c>
      <c r="N146" s="18"/>
      <c r="O146" s="12"/>
      <c r="P146" s="12"/>
      <c r="Q146" s="24">
        <v>60</v>
      </c>
      <c r="R146" s="12" t="s">
        <v>313</v>
      </c>
      <c r="S146" s="12" t="s">
        <v>576</v>
      </c>
      <c r="T146" s="12"/>
      <c r="U146" s="12"/>
      <c r="V146" s="12"/>
      <c r="W146" s="12"/>
      <c r="X146" s="12"/>
      <c r="Y146" s="24"/>
      <c r="Z146" s="12" t="s">
        <v>357</v>
      </c>
      <c r="AA146" s="7"/>
      <c r="AB146" s="7"/>
      <c r="AC146" s="7"/>
      <c r="AD146" s="7"/>
      <c r="AE146" s="7"/>
      <c r="AF146" s="7"/>
      <c r="AG146" s="7"/>
      <c r="AH146" s="7"/>
    </row>
    <row r="147" s="1" customFormat="1" ht="78.75" customHeight="1" spans="1:34">
      <c r="A147" s="11">
        <v>145</v>
      </c>
      <c r="B147" s="13"/>
      <c r="C147" s="12" t="s">
        <v>71</v>
      </c>
      <c r="D147" s="12" t="s">
        <v>596</v>
      </c>
      <c r="E147" s="12" t="s">
        <v>597</v>
      </c>
      <c r="F147" s="12" t="s">
        <v>598</v>
      </c>
      <c r="G147" s="12" t="s">
        <v>599</v>
      </c>
      <c r="H147" s="12">
        <v>2020.09</v>
      </c>
      <c r="I147" s="12" t="s">
        <v>248</v>
      </c>
      <c r="J147" s="12" t="s">
        <v>249</v>
      </c>
      <c r="K147" s="12" t="s">
        <v>36</v>
      </c>
      <c r="L147" s="12"/>
      <c r="M147" s="18">
        <f t="shared" si="2"/>
        <v>298</v>
      </c>
      <c r="N147" s="18"/>
      <c r="O147" s="12"/>
      <c r="P147" s="12"/>
      <c r="Q147" s="24">
        <v>298</v>
      </c>
      <c r="R147" s="12" t="s">
        <v>313</v>
      </c>
      <c r="S147" s="12" t="s">
        <v>576</v>
      </c>
      <c r="T147" s="12"/>
      <c r="U147" s="12"/>
      <c r="V147" s="12"/>
      <c r="W147" s="12"/>
      <c r="X147" s="12"/>
      <c r="Y147" s="24"/>
      <c r="Z147" s="12" t="s">
        <v>357</v>
      </c>
      <c r="AA147" s="7"/>
      <c r="AB147" s="7"/>
      <c r="AC147" s="7"/>
      <c r="AD147" s="7"/>
      <c r="AE147" s="7"/>
      <c r="AF147" s="7"/>
      <c r="AG147" s="7"/>
      <c r="AH147" s="7"/>
    </row>
    <row r="148" s="1" customFormat="1" ht="78.75" customHeight="1" spans="1:34">
      <c r="A148" s="11">
        <v>146</v>
      </c>
      <c r="B148" s="13"/>
      <c r="C148" s="12" t="s">
        <v>71</v>
      </c>
      <c r="D148" s="12" t="s">
        <v>600</v>
      </c>
      <c r="E148" s="12" t="s">
        <v>597</v>
      </c>
      <c r="F148" s="12" t="s">
        <v>601</v>
      </c>
      <c r="G148" s="12" t="s">
        <v>602</v>
      </c>
      <c r="H148" s="12">
        <v>2021.9</v>
      </c>
      <c r="I148" s="12" t="s">
        <v>56</v>
      </c>
      <c r="J148" s="12" t="s">
        <v>57</v>
      </c>
      <c r="K148" s="12" t="s">
        <v>36</v>
      </c>
      <c r="L148" s="12" t="s">
        <v>36</v>
      </c>
      <c r="M148" s="18">
        <f t="shared" si="2"/>
        <v>70</v>
      </c>
      <c r="N148" s="18"/>
      <c r="O148" s="12"/>
      <c r="P148" s="12"/>
      <c r="Q148" s="24">
        <v>70</v>
      </c>
      <c r="R148" s="12" t="s">
        <v>313</v>
      </c>
      <c r="S148" s="12" t="s">
        <v>576</v>
      </c>
      <c r="T148" s="12"/>
      <c r="U148" s="12"/>
      <c r="V148" s="12"/>
      <c r="W148" s="12"/>
      <c r="X148" s="12"/>
      <c r="Y148" s="24"/>
      <c r="Z148" s="12" t="s">
        <v>357</v>
      </c>
      <c r="AA148" s="7"/>
      <c r="AB148" s="7"/>
      <c r="AC148" s="7"/>
      <c r="AD148" s="7"/>
      <c r="AE148" s="7"/>
      <c r="AF148" s="7"/>
      <c r="AG148" s="7"/>
      <c r="AH148" s="7"/>
    </row>
    <row r="149" s="1" customFormat="1" ht="78.75" customHeight="1" spans="1:34">
      <c r="A149" s="11">
        <v>147</v>
      </c>
      <c r="B149" s="13"/>
      <c r="C149" s="12" t="s">
        <v>71</v>
      </c>
      <c r="D149" s="12" t="s">
        <v>603</v>
      </c>
      <c r="E149" s="12" t="s">
        <v>597</v>
      </c>
      <c r="F149" s="12" t="s">
        <v>601</v>
      </c>
      <c r="G149" s="12" t="s">
        <v>604</v>
      </c>
      <c r="H149" s="12">
        <v>2021.9</v>
      </c>
      <c r="I149" s="12" t="s">
        <v>56</v>
      </c>
      <c r="J149" s="12" t="s">
        <v>57</v>
      </c>
      <c r="K149" s="12" t="s">
        <v>36</v>
      </c>
      <c r="L149" s="12" t="s">
        <v>36</v>
      </c>
      <c r="M149" s="18">
        <f t="shared" si="2"/>
        <v>70</v>
      </c>
      <c r="N149" s="18"/>
      <c r="O149" s="12"/>
      <c r="P149" s="12"/>
      <c r="Q149" s="24">
        <v>70</v>
      </c>
      <c r="R149" s="12" t="s">
        <v>313</v>
      </c>
      <c r="S149" s="12" t="s">
        <v>576</v>
      </c>
      <c r="T149" s="12"/>
      <c r="U149" s="12"/>
      <c r="V149" s="12"/>
      <c r="W149" s="12"/>
      <c r="X149" s="12"/>
      <c r="Y149" s="24"/>
      <c r="Z149" s="12" t="s">
        <v>357</v>
      </c>
      <c r="AA149" s="7"/>
      <c r="AB149" s="7"/>
      <c r="AC149" s="7"/>
      <c r="AD149" s="7"/>
      <c r="AE149" s="7"/>
      <c r="AF149" s="7"/>
      <c r="AG149" s="7"/>
      <c r="AH149" s="7"/>
    </row>
    <row r="150" s="1" customFormat="1" ht="78.75" customHeight="1" spans="1:34">
      <c r="A150" s="11">
        <v>148</v>
      </c>
      <c r="B150" s="13"/>
      <c r="C150" s="12" t="s">
        <v>71</v>
      </c>
      <c r="D150" s="12" t="s">
        <v>605</v>
      </c>
      <c r="E150" s="12" t="s">
        <v>597</v>
      </c>
      <c r="F150" s="12" t="s">
        <v>601</v>
      </c>
      <c r="G150" s="12" t="s">
        <v>606</v>
      </c>
      <c r="H150" s="12">
        <v>2021.9</v>
      </c>
      <c r="I150" s="12" t="s">
        <v>56</v>
      </c>
      <c r="J150" s="12" t="s">
        <v>57</v>
      </c>
      <c r="K150" s="12" t="s">
        <v>36</v>
      </c>
      <c r="L150" s="12" t="s">
        <v>36</v>
      </c>
      <c r="M150" s="18">
        <f t="shared" si="2"/>
        <v>50</v>
      </c>
      <c r="N150" s="18"/>
      <c r="O150" s="12"/>
      <c r="P150" s="12"/>
      <c r="Q150" s="24">
        <v>50</v>
      </c>
      <c r="R150" s="12" t="s">
        <v>313</v>
      </c>
      <c r="S150" s="12" t="s">
        <v>576</v>
      </c>
      <c r="T150" s="12"/>
      <c r="U150" s="12"/>
      <c r="V150" s="12"/>
      <c r="W150" s="12"/>
      <c r="X150" s="12"/>
      <c r="Y150" s="24"/>
      <c r="Z150" s="12" t="s">
        <v>357</v>
      </c>
      <c r="AA150" s="7"/>
      <c r="AB150" s="7"/>
      <c r="AC150" s="7"/>
      <c r="AD150" s="7"/>
      <c r="AE150" s="7"/>
      <c r="AF150" s="7"/>
      <c r="AG150" s="7"/>
      <c r="AH150" s="7"/>
    </row>
    <row r="151" s="1" customFormat="1" ht="78.75" customHeight="1" spans="1:34">
      <c r="A151" s="11">
        <v>149</v>
      </c>
      <c r="B151" s="13"/>
      <c r="C151" s="12" t="s">
        <v>71</v>
      </c>
      <c r="D151" s="12" t="s">
        <v>607</v>
      </c>
      <c r="E151" s="12" t="s">
        <v>597</v>
      </c>
      <c r="F151" s="12" t="s">
        <v>601</v>
      </c>
      <c r="G151" s="12" t="s">
        <v>608</v>
      </c>
      <c r="H151" s="12">
        <v>2021.9</v>
      </c>
      <c r="I151" s="12" t="s">
        <v>56</v>
      </c>
      <c r="J151" s="12" t="s">
        <v>57</v>
      </c>
      <c r="K151" s="12" t="s">
        <v>36</v>
      </c>
      <c r="L151" s="12" t="s">
        <v>36</v>
      </c>
      <c r="M151" s="18">
        <f t="shared" si="2"/>
        <v>40</v>
      </c>
      <c r="N151" s="18"/>
      <c r="O151" s="12"/>
      <c r="P151" s="12"/>
      <c r="Q151" s="24">
        <v>40</v>
      </c>
      <c r="R151" s="12" t="s">
        <v>313</v>
      </c>
      <c r="S151" s="12" t="s">
        <v>576</v>
      </c>
      <c r="T151" s="12"/>
      <c r="U151" s="12"/>
      <c r="V151" s="12"/>
      <c r="W151" s="12"/>
      <c r="X151" s="12"/>
      <c r="Y151" s="24"/>
      <c r="Z151" s="12" t="s">
        <v>357</v>
      </c>
      <c r="AA151" s="7"/>
      <c r="AB151" s="7"/>
      <c r="AC151" s="7"/>
      <c r="AD151" s="7"/>
      <c r="AE151" s="7"/>
      <c r="AF151" s="7"/>
      <c r="AG151" s="7"/>
      <c r="AH151" s="7"/>
    </row>
    <row r="152" s="1" customFormat="1" ht="78.75" customHeight="1" spans="1:34">
      <c r="A152" s="11">
        <v>150</v>
      </c>
      <c r="B152" s="13"/>
      <c r="C152" s="12" t="s">
        <v>71</v>
      </c>
      <c r="D152" s="12" t="s">
        <v>609</v>
      </c>
      <c r="E152" s="12" t="s">
        <v>597</v>
      </c>
      <c r="F152" s="12" t="s">
        <v>601</v>
      </c>
      <c r="G152" s="12" t="s">
        <v>610</v>
      </c>
      <c r="H152" s="12">
        <v>2021.9</v>
      </c>
      <c r="I152" s="12" t="s">
        <v>56</v>
      </c>
      <c r="J152" s="12" t="s">
        <v>57</v>
      </c>
      <c r="K152" s="12" t="s">
        <v>36</v>
      </c>
      <c r="L152" s="12" t="s">
        <v>36</v>
      </c>
      <c r="M152" s="18">
        <f t="shared" si="2"/>
        <v>70</v>
      </c>
      <c r="N152" s="18"/>
      <c r="O152" s="12"/>
      <c r="P152" s="12"/>
      <c r="Q152" s="24">
        <v>70</v>
      </c>
      <c r="R152" s="12" t="s">
        <v>313</v>
      </c>
      <c r="S152" s="12" t="s">
        <v>576</v>
      </c>
      <c r="T152" s="12"/>
      <c r="U152" s="12"/>
      <c r="V152" s="12"/>
      <c r="W152" s="12"/>
      <c r="X152" s="12"/>
      <c r="Y152" s="24"/>
      <c r="Z152" s="12" t="s">
        <v>357</v>
      </c>
      <c r="AA152" s="7"/>
      <c r="AB152" s="7"/>
      <c r="AC152" s="7"/>
      <c r="AD152" s="7"/>
      <c r="AE152" s="7"/>
      <c r="AF152" s="7"/>
      <c r="AG152" s="7"/>
      <c r="AH152" s="7"/>
    </row>
    <row r="153" s="1" customFormat="1" ht="78.75" customHeight="1" spans="1:34">
      <c r="A153" s="11">
        <v>151</v>
      </c>
      <c r="B153" s="13"/>
      <c r="C153" s="12" t="s">
        <v>71</v>
      </c>
      <c r="D153" s="12" t="s">
        <v>611</v>
      </c>
      <c r="E153" s="12" t="s">
        <v>597</v>
      </c>
      <c r="F153" s="12" t="s">
        <v>601</v>
      </c>
      <c r="G153" s="12" t="s">
        <v>612</v>
      </c>
      <c r="H153" s="12">
        <v>2021.9</v>
      </c>
      <c r="I153" s="12" t="s">
        <v>56</v>
      </c>
      <c r="J153" s="12" t="s">
        <v>57</v>
      </c>
      <c r="K153" s="12" t="s">
        <v>36</v>
      </c>
      <c r="L153" s="12" t="s">
        <v>36</v>
      </c>
      <c r="M153" s="18">
        <f t="shared" si="2"/>
        <v>100</v>
      </c>
      <c r="N153" s="18"/>
      <c r="O153" s="12"/>
      <c r="P153" s="12"/>
      <c r="Q153" s="24">
        <v>100</v>
      </c>
      <c r="R153" s="12" t="s">
        <v>313</v>
      </c>
      <c r="S153" s="12" t="s">
        <v>576</v>
      </c>
      <c r="T153" s="12"/>
      <c r="U153" s="12"/>
      <c r="V153" s="12"/>
      <c r="W153" s="12"/>
      <c r="X153" s="12"/>
      <c r="Y153" s="24"/>
      <c r="Z153" s="12" t="s">
        <v>357</v>
      </c>
      <c r="AA153" s="7"/>
      <c r="AB153" s="7"/>
      <c r="AC153" s="7"/>
      <c r="AD153" s="7"/>
      <c r="AE153" s="7"/>
      <c r="AF153" s="7"/>
      <c r="AG153" s="7"/>
      <c r="AH153" s="7"/>
    </row>
    <row r="154" s="1" customFormat="1" ht="78.75" customHeight="1" spans="1:34">
      <c r="A154" s="11">
        <v>152</v>
      </c>
      <c r="B154" s="13"/>
      <c r="C154" s="12" t="s">
        <v>71</v>
      </c>
      <c r="D154" s="12" t="s">
        <v>613</v>
      </c>
      <c r="E154" s="12" t="s">
        <v>597</v>
      </c>
      <c r="F154" s="12" t="s">
        <v>601</v>
      </c>
      <c r="G154" s="12" t="s">
        <v>614</v>
      </c>
      <c r="H154" s="12">
        <v>2021.9</v>
      </c>
      <c r="I154" s="12" t="s">
        <v>56</v>
      </c>
      <c r="J154" s="12" t="s">
        <v>57</v>
      </c>
      <c r="K154" s="12" t="s">
        <v>36</v>
      </c>
      <c r="L154" s="12" t="s">
        <v>36</v>
      </c>
      <c r="M154" s="18">
        <f t="shared" si="2"/>
        <v>40</v>
      </c>
      <c r="N154" s="18"/>
      <c r="O154" s="12"/>
      <c r="P154" s="12"/>
      <c r="Q154" s="24">
        <v>40</v>
      </c>
      <c r="R154" s="12" t="s">
        <v>313</v>
      </c>
      <c r="S154" s="12" t="s">
        <v>576</v>
      </c>
      <c r="T154" s="12"/>
      <c r="U154" s="12"/>
      <c r="V154" s="12"/>
      <c r="W154" s="12"/>
      <c r="X154" s="12"/>
      <c r="Y154" s="24"/>
      <c r="Z154" s="12" t="s">
        <v>357</v>
      </c>
      <c r="AA154" s="7"/>
      <c r="AB154" s="7"/>
      <c r="AC154" s="7"/>
      <c r="AD154" s="7"/>
      <c r="AE154" s="7"/>
      <c r="AF154" s="7"/>
      <c r="AG154" s="7"/>
      <c r="AH154" s="7"/>
    </row>
    <row r="155" s="1" customFormat="1" ht="78.75" customHeight="1" spans="1:34">
      <c r="A155" s="11">
        <v>153</v>
      </c>
      <c r="B155" s="13"/>
      <c r="C155" s="12" t="s">
        <v>71</v>
      </c>
      <c r="D155" s="12" t="s">
        <v>615</v>
      </c>
      <c r="E155" s="12" t="s">
        <v>597</v>
      </c>
      <c r="F155" s="12" t="s">
        <v>601</v>
      </c>
      <c r="G155" s="12" t="s">
        <v>616</v>
      </c>
      <c r="H155" s="12">
        <v>2021.9</v>
      </c>
      <c r="I155" s="12" t="s">
        <v>56</v>
      </c>
      <c r="J155" s="12" t="s">
        <v>57</v>
      </c>
      <c r="K155" s="12" t="s">
        <v>36</v>
      </c>
      <c r="L155" s="12" t="s">
        <v>36</v>
      </c>
      <c r="M155" s="18">
        <f t="shared" si="2"/>
        <v>40</v>
      </c>
      <c r="N155" s="18"/>
      <c r="O155" s="12"/>
      <c r="P155" s="12"/>
      <c r="Q155" s="24">
        <v>40</v>
      </c>
      <c r="R155" s="12" t="s">
        <v>313</v>
      </c>
      <c r="S155" s="12" t="s">
        <v>576</v>
      </c>
      <c r="T155" s="12"/>
      <c r="U155" s="12"/>
      <c r="V155" s="12"/>
      <c r="W155" s="12"/>
      <c r="X155" s="12"/>
      <c r="Y155" s="24"/>
      <c r="Z155" s="12" t="s">
        <v>357</v>
      </c>
      <c r="AA155" s="7"/>
      <c r="AB155" s="7"/>
      <c r="AC155" s="7"/>
      <c r="AD155" s="7"/>
      <c r="AE155" s="7"/>
      <c r="AF155" s="7"/>
      <c r="AG155" s="7"/>
      <c r="AH155" s="7"/>
    </row>
    <row r="156" s="1" customFormat="1" ht="78.75" customHeight="1" spans="1:34">
      <c r="A156" s="11">
        <v>154</v>
      </c>
      <c r="B156" s="13"/>
      <c r="C156" s="12" t="s">
        <v>71</v>
      </c>
      <c r="D156" s="12" t="s">
        <v>617</v>
      </c>
      <c r="E156" s="12" t="s">
        <v>597</v>
      </c>
      <c r="F156" s="12" t="s">
        <v>601</v>
      </c>
      <c r="G156" s="12" t="s">
        <v>618</v>
      </c>
      <c r="H156" s="12">
        <v>2021.9</v>
      </c>
      <c r="I156" s="12" t="s">
        <v>56</v>
      </c>
      <c r="J156" s="12" t="s">
        <v>57</v>
      </c>
      <c r="K156" s="12" t="s">
        <v>36</v>
      </c>
      <c r="L156" s="12" t="s">
        <v>36</v>
      </c>
      <c r="M156" s="18">
        <f t="shared" si="2"/>
        <v>50</v>
      </c>
      <c r="N156" s="18"/>
      <c r="O156" s="12"/>
      <c r="P156" s="12"/>
      <c r="Q156" s="24">
        <v>50</v>
      </c>
      <c r="R156" s="12" t="s">
        <v>313</v>
      </c>
      <c r="S156" s="12" t="s">
        <v>576</v>
      </c>
      <c r="T156" s="12"/>
      <c r="U156" s="12"/>
      <c r="V156" s="12"/>
      <c r="W156" s="12"/>
      <c r="X156" s="12"/>
      <c r="Y156" s="24"/>
      <c r="Z156" s="12" t="s">
        <v>357</v>
      </c>
      <c r="AA156" s="7"/>
      <c r="AB156" s="7"/>
      <c r="AC156" s="7"/>
      <c r="AD156" s="7"/>
      <c r="AE156" s="7"/>
      <c r="AF156" s="7"/>
      <c r="AG156" s="7"/>
      <c r="AH156" s="7"/>
    </row>
    <row r="157" s="1" customFormat="1" ht="78.75" customHeight="1" spans="1:34">
      <c r="A157" s="11">
        <v>155</v>
      </c>
      <c r="B157" s="13"/>
      <c r="C157" s="12" t="s">
        <v>71</v>
      </c>
      <c r="D157" s="12" t="s">
        <v>619</v>
      </c>
      <c r="E157" s="12" t="s">
        <v>597</v>
      </c>
      <c r="F157" s="12" t="s">
        <v>601</v>
      </c>
      <c r="G157" s="12" t="s">
        <v>620</v>
      </c>
      <c r="H157" s="12">
        <v>2021.9</v>
      </c>
      <c r="I157" s="12" t="s">
        <v>56</v>
      </c>
      <c r="J157" s="12" t="s">
        <v>57</v>
      </c>
      <c r="K157" s="12" t="s">
        <v>36</v>
      </c>
      <c r="L157" s="12" t="s">
        <v>36</v>
      </c>
      <c r="M157" s="18">
        <f t="shared" si="2"/>
        <v>70</v>
      </c>
      <c r="N157" s="18"/>
      <c r="O157" s="12"/>
      <c r="P157" s="12"/>
      <c r="Q157" s="24">
        <v>70</v>
      </c>
      <c r="R157" s="12" t="s">
        <v>313</v>
      </c>
      <c r="S157" s="12" t="s">
        <v>576</v>
      </c>
      <c r="T157" s="12"/>
      <c r="U157" s="12"/>
      <c r="V157" s="12"/>
      <c r="W157" s="12"/>
      <c r="X157" s="12"/>
      <c r="Y157" s="24"/>
      <c r="Z157" s="12" t="s">
        <v>357</v>
      </c>
      <c r="AA157" s="7"/>
      <c r="AB157" s="7"/>
      <c r="AC157" s="7"/>
      <c r="AD157" s="7"/>
      <c r="AE157" s="7"/>
      <c r="AF157" s="7"/>
      <c r="AG157" s="7"/>
      <c r="AH157" s="7"/>
    </row>
    <row r="158" s="1" customFormat="1" ht="78.75" customHeight="1" spans="1:34">
      <c r="A158" s="11">
        <v>156</v>
      </c>
      <c r="B158" s="13"/>
      <c r="C158" s="12" t="s">
        <v>71</v>
      </c>
      <c r="D158" s="12" t="s">
        <v>621</v>
      </c>
      <c r="E158" s="12" t="s">
        <v>597</v>
      </c>
      <c r="F158" s="12" t="s">
        <v>601</v>
      </c>
      <c r="G158" s="12" t="s">
        <v>622</v>
      </c>
      <c r="H158" s="12">
        <v>2021.9</v>
      </c>
      <c r="I158" s="12" t="s">
        <v>56</v>
      </c>
      <c r="J158" s="12" t="s">
        <v>57</v>
      </c>
      <c r="K158" s="12" t="s">
        <v>36</v>
      </c>
      <c r="L158" s="12" t="s">
        <v>36</v>
      </c>
      <c r="M158" s="18">
        <f t="shared" si="2"/>
        <v>40</v>
      </c>
      <c r="N158" s="18"/>
      <c r="O158" s="12"/>
      <c r="P158" s="12"/>
      <c r="Q158" s="24">
        <v>40</v>
      </c>
      <c r="R158" s="12" t="s">
        <v>313</v>
      </c>
      <c r="S158" s="12" t="s">
        <v>576</v>
      </c>
      <c r="T158" s="12"/>
      <c r="U158" s="12"/>
      <c r="V158" s="12"/>
      <c r="W158" s="12"/>
      <c r="X158" s="12"/>
      <c r="Y158" s="24"/>
      <c r="Z158" s="12" t="s">
        <v>357</v>
      </c>
      <c r="AA158" s="7"/>
      <c r="AB158" s="7"/>
      <c r="AC158" s="7"/>
      <c r="AD158" s="7"/>
      <c r="AE158" s="7"/>
      <c r="AF158" s="7"/>
      <c r="AG158" s="7"/>
      <c r="AH158" s="7"/>
    </row>
    <row r="159" s="1" customFormat="1" ht="78.75" customHeight="1" spans="1:34">
      <c r="A159" s="11">
        <v>157</v>
      </c>
      <c r="B159" s="13"/>
      <c r="C159" s="12" t="s">
        <v>71</v>
      </c>
      <c r="D159" s="12" t="s">
        <v>623</v>
      </c>
      <c r="E159" s="12" t="s">
        <v>597</v>
      </c>
      <c r="F159" s="12" t="s">
        <v>601</v>
      </c>
      <c r="G159" s="12" t="s">
        <v>624</v>
      </c>
      <c r="H159" s="12">
        <v>2021.9</v>
      </c>
      <c r="I159" s="12" t="s">
        <v>56</v>
      </c>
      <c r="J159" s="12" t="s">
        <v>57</v>
      </c>
      <c r="K159" s="12" t="s">
        <v>36</v>
      </c>
      <c r="L159" s="12" t="s">
        <v>36</v>
      </c>
      <c r="M159" s="18">
        <f t="shared" si="2"/>
        <v>10.76</v>
      </c>
      <c r="N159" s="18"/>
      <c r="O159" s="12"/>
      <c r="P159" s="12"/>
      <c r="Q159" s="24">
        <v>10.76</v>
      </c>
      <c r="R159" s="12" t="s">
        <v>313</v>
      </c>
      <c r="S159" s="12" t="s">
        <v>576</v>
      </c>
      <c r="T159" s="12"/>
      <c r="U159" s="12"/>
      <c r="V159" s="12"/>
      <c r="W159" s="12"/>
      <c r="X159" s="12"/>
      <c r="Y159" s="24"/>
      <c r="Z159" s="12" t="s">
        <v>357</v>
      </c>
      <c r="AA159" s="7"/>
      <c r="AB159" s="7"/>
      <c r="AC159" s="7"/>
      <c r="AD159" s="7"/>
      <c r="AE159" s="7"/>
      <c r="AF159" s="7"/>
      <c r="AG159" s="7"/>
      <c r="AH159" s="7"/>
    </row>
    <row r="160" s="1" customFormat="1" ht="78.75" customHeight="1" spans="1:34">
      <c r="A160" s="11">
        <v>158</v>
      </c>
      <c r="B160" s="13"/>
      <c r="C160" s="12" t="s">
        <v>71</v>
      </c>
      <c r="D160" s="12" t="s">
        <v>623</v>
      </c>
      <c r="E160" s="12" t="s">
        <v>625</v>
      </c>
      <c r="F160" s="12" t="s">
        <v>601</v>
      </c>
      <c r="G160" s="12" t="s">
        <v>624</v>
      </c>
      <c r="H160" s="12">
        <v>2021.9</v>
      </c>
      <c r="I160" s="12" t="s">
        <v>56</v>
      </c>
      <c r="J160" s="12" t="s">
        <v>57</v>
      </c>
      <c r="K160" s="12" t="s">
        <v>36</v>
      </c>
      <c r="L160" s="12" t="s">
        <v>36</v>
      </c>
      <c r="M160" s="18">
        <f t="shared" si="2"/>
        <v>29.24</v>
      </c>
      <c r="N160" s="18"/>
      <c r="O160" s="12"/>
      <c r="P160" s="12"/>
      <c r="Q160" s="24">
        <v>29.24</v>
      </c>
      <c r="R160" s="12" t="s">
        <v>313</v>
      </c>
      <c r="S160" s="12" t="s">
        <v>576</v>
      </c>
      <c r="T160" s="12"/>
      <c r="U160" s="12"/>
      <c r="V160" s="12"/>
      <c r="W160" s="12"/>
      <c r="X160" s="12"/>
      <c r="Y160" s="24"/>
      <c r="Z160" s="12" t="s">
        <v>357</v>
      </c>
      <c r="AA160" s="7"/>
      <c r="AB160" s="7"/>
      <c r="AC160" s="7"/>
      <c r="AD160" s="7"/>
      <c r="AE160" s="7"/>
      <c r="AF160" s="7"/>
      <c r="AG160" s="7"/>
      <c r="AH160" s="7"/>
    </row>
    <row r="161" s="1" customFormat="1" ht="78.75" customHeight="1" spans="1:34">
      <c r="A161" s="11">
        <v>159</v>
      </c>
      <c r="B161" s="13"/>
      <c r="C161" s="12" t="s">
        <v>71</v>
      </c>
      <c r="D161" s="12" t="s">
        <v>626</v>
      </c>
      <c r="E161" s="12" t="s">
        <v>597</v>
      </c>
      <c r="F161" s="12" t="s">
        <v>627</v>
      </c>
      <c r="G161" s="12" t="s">
        <v>599</v>
      </c>
      <c r="H161" s="12">
        <v>2020.09</v>
      </c>
      <c r="I161" s="12" t="s">
        <v>143</v>
      </c>
      <c r="J161" s="12" t="s">
        <v>144</v>
      </c>
      <c r="K161" s="12" t="s">
        <v>36</v>
      </c>
      <c r="L161" s="12" t="s">
        <v>36</v>
      </c>
      <c r="M161" s="18">
        <f t="shared" si="2"/>
        <v>166</v>
      </c>
      <c r="N161" s="18"/>
      <c r="O161" s="12"/>
      <c r="P161" s="12"/>
      <c r="Q161" s="24">
        <v>166</v>
      </c>
      <c r="R161" s="12" t="s">
        <v>313</v>
      </c>
      <c r="S161" s="12" t="s">
        <v>576</v>
      </c>
      <c r="T161" s="12"/>
      <c r="U161" s="12"/>
      <c r="V161" s="12"/>
      <c r="W161" s="12"/>
      <c r="X161" s="12"/>
      <c r="Y161" s="24"/>
      <c r="Z161" s="12" t="s">
        <v>357</v>
      </c>
      <c r="AA161" s="7"/>
      <c r="AB161" s="7"/>
      <c r="AC161" s="7"/>
      <c r="AD161" s="7"/>
      <c r="AE161" s="7"/>
      <c r="AF161" s="7"/>
      <c r="AG161" s="7"/>
      <c r="AH161" s="7"/>
    </row>
    <row r="162" s="1" customFormat="1" ht="78.75" customHeight="1" spans="1:34">
      <c r="A162" s="11">
        <v>160</v>
      </c>
      <c r="B162" s="13"/>
      <c r="C162" s="12" t="s">
        <v>71</v>
      </c>
      <c r="D162" s="12" t="s">
        <v>628</v>
      </c>
      <c r="E162" s="12" t="s">
        <v>597</v>
      </c>
      <c r="F162" s="12" t="s">
        <v>601</v>
      </c>
      <c r="G162" s="12" t="s">
        <v>629</v>
      </c>
      <c r="H162" s="12">
        <v>2021.9</v>
      </c>
      <c r="I162" s="12" t="s">
        <v>56</v>
      </c>
      <c r="J162" s="12" t="s">
        <v>57</v>
      </c>
      <c r="K162" s="12" t="s">
        <v>36</v>
      </c>
      <c r="L162" s="12" t="s">
        <v>36</v>
      </c>
      <c r="M162" s="18">
        <f t="shared" si="2"/>
        <v>10</v>
      </c>
      <c r="N162" s="18"/>
      <c r="O162" s="12"/>
      <c r="P162" s="12"/>
      <c r="Q162" s="24">
        <v>10</v>
      </c>
      <c r="R162" s="12" t="s">
        <v>313</v>
      </c>
      <c r="S162" s="12" t="s">
        <v>576</v>
      </c>
      <c r="T162" s="12"/>
      <c r="U162" s="12"/>
      <c r="V162" s="12"/>
      <c r="W162" s="12"/>
      <c r="X162" s="12"/>
      <c r="Y162" s="24"/>
      <c r="Z162" s="12" t="s">
        <v>357</v>
      </c>
      <c r="AA162" s="7"/>
      <c r="AB162" s="7"/>
      <c r="AC162" s="7"/>
      <c r="AD162" s="7"/>
      <c r="AE162" s="7"/>
      <c r="AF162" s="7"/>
      <c r="AG162" s="7"/>
      <c r="AH162" s="7"/>
    </row>
    <row r="163" s="1" customFormat="1" ht="78.75" customHeight="1" spans="1:34">
      <c r="A163" s="11">
        <v>161</v>
      </c>
      <c r="B163" s="13"/>
      <c r="C163" s="12" t="s">
        <v>71</v>
      </c>
      <c r="D163" s="12" t="s">
        <v>630</v>
      </c>
      <c r="E163" s="12" t="s">
        <v>597</v>
      </c>
      <c r="F163" s="12" t="s">
        <v>601</v>
      </c>
      <c r="G163" s="12" t="s">
        <v>631</v>
      </c>
      <c r="H163" s="12">
        <v>2021.9</v>
      </c>
      <c r="I163" s="12" t="s">
        <v>56</v>
      </c>
      <c r="J163" s="12" t="s">
        <v>57</v>
      </c>
      <c r="K163" s="12" t="s">
        <v>36</v>
      </c>
      <c r="L163" s="12" t="s">
        <v>36</v>
      </c>
      <c r="M163" s="18">
        <f t="shared" si="2"/>
        <v>50</v>
      </c>
      <c r="N163" s="18"/>
      <c r="O163" s="12"/>
      <c r="P163" s="12"/>
      <c r="Q163" s="24">
        <v>50</v>
      </c>
      <c r="R163" s="12" t="s">
        <v>313</v>
      </c>
      <c r="S163" s="12" t="s">
        <v>576</v>
      </c>
      <c r="T163" s="12"/>
      <c r="U163" s="12"/>
      <c r="V163" s="12"/>
      <c r="W163" s="12"/>
      <c r="X163" s="12"/>
      <c r="Y163" s="24"/>
      <c r="Z163" s="12" t="s">
        <v>357</v>
      </c>
      <c r="AA163" s="7"/>
      <c r="AB163" s="7"/>
      <c r="AC163" s="7"/>
      <c r="AD163" s="7"/>
      <c r="AE163" s="7"/>
      <c r="AF163" s="7"/>
      <c r="AG163" s="7"/>
      <c r="AH163" s="7"/>
    </row>
    <row r="164" s="1" customFormat="1" ht="78.75" customHeight="1" spans="1:34">
      <c r="A164" s="11">
        <v>162</v>
      </c>
      <c r="B164" s="13"/>
      <c r="C164" s="12" t="s">
        <v>71</v>
      </c>
      <c r="D164" s="12" t="s">
        <v>632</v>
      </c>
      <c r="E164" s="12" t="s">
        <v>597</v>
      </c>
      <c r="F164" s="12" t="s">
        <v>601</v>
      </c>
      <c r="G164" s="12" t="s">
        <v>633</v>
      </c>
      <c r="H164" s="12">
        <v>2021.9</v>
      </c>
      <c r="I164" s="12" t="s">
        <v>56</v>
      </c>
      <c r="J164" s="12" t="s">
        <v>57</v>
      </c>
      <c r="K164" s="12" t="s">
        <v>36</v>
      </c>
      <c r="L164" s="12" t="s">
        <v>36</v>
      </c>
      <c r="M164" s="18">
        <f t="shared" si="2"/>
        <v>60</v>
      </c>
      <c r="N164" s="18"/>
      <c r="O164" s="12"/>
      <c r="P164" s="12"/>
      <c r="Q164" s="24">
        <v>60</v>
      </c>
      <c r="R164" s="12" t="s">
        <v>313</v>
      </c>
      <c r="S164" s="12" t="s">
        <v>576</v>
      </c>
      <c r="T164" s="12"/>
      <c r="U164" s="12"/>
      <c r="V164" s="12"/>
      <c r="W164" s="12"/>
      <c r="X164" s="12"/>
      <c r="Y164" s="24"/>
      <c r="Z164" s="12" t="s">
        <v>357</v>
      </c>
      <c r="AA164" s="7"/>
      <c r="AB164" s="7"/>
      <c r="AC164" s="7"/>
      <c r="AD164" s="7"/>
      <c r="AE164" s="7"/>
      <c r="AF164" s="7"/>
      <c r="AG164" s="7"/>
      <c r="AH164" s="7"/>
    </row>
    <row r="165" s="1" customFormat="1" ht="78.75" customHeight="1" spans="1:34">
      <c r="A165" s="11">
        <v>163</v>
      </c>
      <c r="B165" s="13"/>
      <c r="C165" s="12" t="s">
        <v>71</v>
      </c>
      <c r="D165" s="12" t="s">
        <v>634</v>
      </c>
      <c r="E165" s="12" t="s">
        <v>597</v>
      </c>
      <c r="F165" s="12" t="s">
        <v>601</v>
      </c>
      <c r="G165" s="12" t="s">
        <v>635</v>
      </c>
      <c r="H165" s="12">
        <v>2021.9</v>
      </c>
      <c r="I165" s="12" t="s">
        <v>56</v>
      </c>
      <c r="J165" s="12" t="s">
        <v>57</v>
      </c>
      <c r="K165" s="12" t="s">
        <v>36</v>
      </c>
      <c r="L165" s="12" t="s">
        <v>36</v>
      </c>
      <c r="M165" s="18">
        <f t="shared" si="2"/>
        <v>40</v>
      </c>
      <c r="N165" s="18"/>
      <c r="O165" s="12"/>
      <c r="P165" s="12"/>
      <c r="Q165" s="24">
        <v>40</v>
      </c>
      <c r="R165" s="12" t="s">
        <v>313</v>
      </c>
      <c r="S165" s="12" t="s">
        <v>576</v>
      </c>
      <c r="T165" s="12"/>
      <c r="U165" s="12"/>
      <c r="V165" s="12"/>
      <c r="W165" s="12"/>
      <c r="X165" s="12"/>
      <c r="Y165" s="24"/>
      <c r="Z165" s="12" t="s">
        <v>357</v>
      </c>
      <c r="AA165" s="7"/>
      <c r="AB165" s="7"/>
      <c r="AC165" s="7"/>
      <c r="AD165" s="7"/>
      <c r="AE165" s="7"/>
      <c r="AF165" s="7"/>
      <c r="AG165" s="7"/>
      <c r="AH165" s="7"/>
    </row>
    <row r="166" s="1" customFormat="1" ht="78.75" customHeight="1" spans="1:34">
      <c r="A166" s="11">
        <v>164</v>
      </c>
      <c r="B166" s="13"/>
      <c r="C166" s="12" t="s">
        <v>71</v>
      </c>
      <c r="D166" s="12" t="s">
        <v>636</v>
      </c>
      <c r="E166" s="12" t="s">
        <v>597</v>
      </c>
      <c r="F166" s="12" t="s">
        <v>601</v>
      </c>
      <c r="G166" s="12" t="s">
        <v>637</v>
      </c>
      <c r="H166" s="12">
        <v>2021.9</v>
      </c>
      <c r="I166" s="12" t="s">
        <v>56</v>
      </c>
      <c r="J166" s="12" t="s">
        <v>57</v>
      </c>
      <c r="K166" s="12" t="s">
        <v>36</v>
      </c>
      <c r="L166" s="12" t="s">
        <v>36</v>
      </c>
      <c r="M166" s="18">
        <f t="shared" si="2"/>
        <v>30</v>
      </c>
      <c r="N166" s="18"/>
      <c r="O166" s="12"/>
      <c r="P166" s="12"/>
      <c r="Q166" s="24">
        <v>30</v>
      </c>
      <c r="R166" s="12" t="s">
        <v>313</v>
      </c>
      <c r="S166" s="12" t="s">
        <v>576</v>
      </c>
      <c r="T166" s="12"/>
      <c r="U166" s="12"/>
      <c r="V166" s="12"/>
      <c r="W166" s="12"/>
      <c r="X166" s="12"/>
      <c r="Y166" s="24"/>
      <c r="Z166" s="12" t="s">
        <v>357</v>
      </c>
      <c r="AA166" s="7"/>
      <c r="AB166" s="7"/>
      <c r="AC166" s="7"/>
      <c r="AD166" s="7"/>
      <c r="AE166" s="7"/>
      <c r="AF166" s="7"/>
      <c r="AG166" s="7"/>
      <c r="AH166" s="7"/>
    </row>
    <row r="167" s="1" customFormat="1" ht="78.75" customHeight="1" spans="1:34">
      <c r="A167" s="11">
        <v>165</v>
      </c>
      <c r="B167" s="13"/>
      <c r="C167" s="12" t="s">
        <v>71</v>
      </c>
      <c r="D167" s="12" t="s">
        <v>638</v>
      </c>
      <c r="E167" s="12" t="s">
        <v>597</v>
      </c>
      <c r="F167" s="12" t="s">
        <v>601</v>
      </c>
      <c r="G167" s="12" t="s">
        <v>639</v>
      </c>
      <c r="H167" s="12">
        <v>2021.9</v>
      </c>
      <c r="I167" s="12" t="s">
        <v>56</v>
      </c>
      <c r="J167" s="12" t="s">
        <v>57</v>
      </c>
      <c r="K167" s="12" t="s">
        <v>36</v>
      </c>
      <c r="L167" s="12" t="s">
        <v>36</v>
      </c>
      <c r="M167" s="18">
        <f t="shared" si="2"/>
        <v>30</v>
      </c>
      <c r="N167" s="18"/>
      <c r="O167" s="12"/>
      <c r="P167" s="12"/>
      <c r="Q167" s="24">
        <v>30</v>
      </c>
      <c r="R167" s="12" t="s">
        <v>313</v>
      </c>
      <c r="S167" s="12" t="s">
        <v>576</v>
      </c>
      <c r="T167" s="12"/>
      <c r="U167" s="12"/>
      <c r="V167" s="12"/>
      <c r="W167" s="12"/>
      <c r="X167" s="12"/>
      <c r="Y167" s="24"/>
      <c r="Z167" s="12" t="s">
        <v>357</v>
      </c>
      <c r="AA167" s="7"/>
      <c r="AB167" s="7"/>
      <c r="AC167" s="7"/>
      <c r="AD167" s="7"/>
      <c r="AE167" s="7"/>
      <c r="AF167" s="7"/>
      <c r="AG167" s="7"/>
      <c r="AH167" s="7"/>
    </row>
    <row r="168" s="1" customFormat="1" ht="78.75" customHeight="1" spans="1:34">
      <c r="A168" s="11">
        <v>166</v>
      </c>
      <c r="B168" s="13"/>
      <c r="C168" s="12" t="s">
        <v>71</v>
      </c>
      <c r="D168" s="12" t="s">
        <v>640</v>
      </c>
      <c r="E168" s="12" t="s">
        <v>597</v>
      </c>
      <c r="F168" s="12" t="s">
        <v>601</v>
      </c>
      <c r="G168" s="12" t="s">
        <v>641</v>
      </c>
      <c r="H168" s="12">
        <v>2021.9</v>
      </c>
      <c r="I168" s="12" t="s">
        <v>56</v>
      </c>
      <c r="J168" s="12" t="s">
        <v>57</v>
      </c>
      <c r="K168" s="12" t="s">
        <v>36</v>
      </c>
      <c r="L168" s="12" t="s">
        <v>36</v>
      </c>
      <c r="M168" s="18">
        <f t="shared" si="2"/>
        <v>50</v>
      </c>
      <c r="N168" s="18"/>
      <c r="O168" s="12"/>
      <c r="P168" s="12"/>
      <c r="Q168" s="24">
        <v>50</v>
      </c>
      <c r="R168" s="12" t="s">
        <v>313</v>
      </c>
      <c r="S168" s="12" t="s">
        <v>576</v>
      </c>
      <c r="T168" s="12"/>
      <c r="U168" s="12"/>
      <c r="V168" s="12"/>
      <c r="W168" s="12"/>
      <c r="X168" s="12"/>
      <c r="Y168" s="24"/>
      <c r="Z168" s="12" t="s">
        <v>357</v>
      </c>
      <c r="AA168" s="7"/>
      <c r="AB168" s="7"/>
      <c r="AC168" s="7"/>
      <c r="AD168" s="7"/>
      <c r="AE168" s="7"/>
      <c r="AF168" s="7"/>
      <c r="AG168" s="7"/>
      <c r="AH168" s="7"/>
    </row>
    <row r="169" s="1" customFormat="1" ht="78.75" customHeight="1" spans="1:34">
      <c r="A169" s="11">
        <v>167</v>
      </c>
      <c r="B169" s="13"/>
      <c r="C169" s="12" t="s">
        <v>71</v>
      </c>
      <c r="D169" s="12" t="s">
        <v>642</v>
      </c>
      <c r="E169" s="12" t="s">
        <v>597</v>
      </c>
      <c r="F169" s="12" t="s">
        <v>601</v>
      </c>
      <c r="G169" s="12" t="s">
        <v>643</v>
      </c>
      <c r="H169" s="12">
        <v>2021.9</v>
      </c>
      <c r="I169" s="12" t="s">
        <v>56</v>
      </c>
      <c r="J169" s="12" t="s">
        <v>57</v>
      </c>
      <c r="K169" s="12" t="s">
        <v>36</v>
      </c>
      <c r="L169" s="12" t="s">
        <v>36</v>
      </c>
      <c r="M169" s="18">
        <f t="shared" si="2"/>
        <v>50</v>
      </c>
      <c r="N169" s="18"/>
      <c r="O169" s="12"/>
      <c r="P169" s="12"/>
      <c r="Q169" s="24">
        <v>50</v>
      </c>
      <c r="R169" s="12" t="s">
        <v>313</v>
      </c>
      <c r="S169" s="12" t="s">
        <v>576</v>
      </c>
      <c r="T169" s="12"/>
      <c r="U169" s="12"/>
      <c r="V169" s="12"/>
      <c r="W169" s="12"/>
      <c r="X169" s="12"/>
      <c r="Y169" s="24"/>
      <c r="Z169" s="12" t="s">
        <v>357</v>
      </c>
      <c r="AA169" s="7"/>
      <c r="AB169" s="7"/>
      <c r="AC169" s="7"/>
      <c r="AD169" s="7"/>
      <c r="AE169" s="7"/>
      <c r="AF169" s="7"/>
      <c r="AG169" s="7"/>
      <c r="AH169" s="7"/>
    </row>
    <row r="170" s="1" customFormat="1" ht="78.75" customHeight="1" spans="1:34">
      <c r="A170" s="11">
        <v>168</v>
      </c>
      <c r="B170" s="13"/>
      <c r="C170" s="12" t="s">
        <v>71</v>
      </c>
      <c r="D170" s="12" t="s">
        <v>644</v>
      </c>
      <c r="E170" s="12" t="s">
        <v>597</v>
      </c>
      <c r="F170" s="12" t="s">
        <v>601</v>
      </c>
      <c r="G170" s="12" t="s">
        <v>645</v>
      </c>
      <c r="H170" s="12">
        <v>2021.9</v>
      </c>
      <c r="I170" s="12" t="s">
        <v>56</v>
      </c>
      <c r="J170" s="12" t="s">
        <v>57</v>
      </c>
      <c r="K170" s="12" t="s">
        <v>36</v>
      </c>
      <c r="L170" s="12" t="s">
        <v>36</v>
      </c>
      <c r="M170" s="18">
        <f t="shared" si="2"/>
        <v>30</v>
      </c>
      <c r="N170" s="18"/>
      <c r="O170" s="12"/>
      <c r="P170" s="12"/>
      <c r="Q170" s="24">
        <v>30</v>
      </c>
      <c r="R170" s="12" t="s">
        <v>313</v>
      </c>
      <c r="S170" s="12" t="s">
        <v>576</v>
      </c>
      <c r="T170" s="12"/>
      <c r="U170" s="12"/>
      <c r="V170" s="12"/>
      <c r="W170" s="12"/>
      <c r="X170" s="12"/>
      <c r="Y170" s="24"/>
      <c r="Z170" s="12" t="s">
        <v>357</v>
      </c>
      <c r="AA170" s="7"/>
      <c r="AB170" s="7"/>
      <c r="AC170" s="7"/>
      <c r="AD170" s="7"/>
      <c r="AE170" s="7"/>
      <c r="AF170" s="7"/>
      <c r="AG170" s="7"/>
      <c r="AH170" s="7"/>
    </row>
    <row r="171" s="1" customFormat="1" ht="78.75" customHeight="1" spans="1:34">
      <c r="A171" s="11">
        <v>169</v>
      </c>
      <c r="B171" s="13"/>
      <c r="C171" s="12" t="s">
        <v>71</v>
      </c>
      <c r="D171" s="12" t="s">
        <v>646</v>
      </c>
      <c r="E171" s="12" t="s">
        <v>597</v>
      </c>
      <c r="F171" s="12" t="s">
        <v>601</v>
      </c>
      <c r="G171" s="12" t="s">
        <v>647</v>
      </c>
      <c r="H171" s="12">
        <v>2021.9</v>
      </c>
      <c r="I171" s="12" t="s">
        <v>56</v>
      </c>
      <c r="J171" s="12" t="s">
        <v>57</v>
      </c>
      <c r="K171" s="12" t="s">
        <v>36</v>
      </c>
      <c r="L171" s="12" t="s">
        <v>36</v>
      </c>
      <c r="M171" s="18">
        <f t="shared" si="2"/>
        <v>60</v>
      </c>
      <c r="N171" s="18"/>
      <c r="O171" s="12"/>
      <c r="P171" s="12"/>
      <c r="Q171" s="24">
        <v>60</v>
      </c>
      <c r="R171" s="12" t="s">
        <v>313</v>
      </c>
      <c r="S171" s="12" t="s">
        <v>576</v>
      </c>
      <c r="T171" s="12"/>
      <c r="U171" s="12"/>
      <c r="V171" s="12"/>
      <c r="W171" s="12"/>
      <c r="X171" s="12"/>
      <c r="Y171" s="24"/>
      <c r="Z171" s="12" t="s">
        <v>357</v>
      </c>
      <c r="AA171" s="7"/>
      <c r="AB171" s="7"/>
      <c r="AC171" s="7"/>
      <c r="AD171" s="7"/>
      <c r="AE171" s="7"/>
      <c r="AF171" s="7"/>
      <c r="AG171" s="7"/>
      <c r="AH171" s="7"/>
    </row>
    <row r="172" s="1" customFormat="1" ht="78.75" customHeight="1" spans="1:34">
      <c r="A172" s="11">
        <v>170</v>
      </c>
      <c r="B172" s="13"/>
      <c r="C172" s="12" t="s">
        <v>71</v>
      </c>
      <c r="D172" s="12" t="s">
        <v>648</v>
      </c>
      <c r="E172" s="12" t="s">
        <v>597</v>
      </c>
      <c r="F172" s="12" t="s">
        <v>601</v>
      </c>
      <c r="G172" s="12" t="s">
        <v>649</v>
      </c>
      <c r="H172" s="12">
        <v>2021.9</v>
      </c>
      <c r="I172" s="12" t="s">
        <v>56</v>
      </c>
      <c r="J172" s="12" t="s">
        <v>57</v>
      </c>
      <c r="K172" s="12" t="s">
        <v>36</v>
      </c>
      <c r="L172" s="12" t="s">
        <v>36</v>
      </c>
      <c r="M172" s="18">
        <f t="shared" si="2"/>
        <v>30</v>
      </c>
      <c r="N172" s="18"/>
      <c r="O172" s="12"/>
      <c r="P172" s="12"/>
      <c r="Q172" s="24">
        <v>30</v>
      </c>
      <c r="R172" s="12" t="s">
        <v>313</v>
      </c>
      <c r="S172" s="12" t="s">
        <v>576</v>
      </c>
      <c r="T172" s="12"/>
      <c r="U172" s="12"/>
      <c r="V172" s="12"/>
      <c r="W172" s="12"/>
      <c r="X172" s="12"/>
      <c r="Y172" s="24"/>
      <c r="Z172" s="12" t="s">
        <v>357</v>
      </c>
      <c r="AA172" s="7"/>
      <c r="AB172" s="7"/>
      <c r="AC172" s="7"/>
      <c r="AD172" s="7"/>
      <c r="AE172" s="7"/>
      <c r="AF172" s="7"/>
      <c r="AG172" s="7"/>
      <c r="AH172" s="7"/>
    </row>
    <row r="173" s="1" customFormat="1" ht="78.75" customHeight="1" spans="1:34">
      <c r="A173" s="11">
        <v>171</v>
      </c>
      <c r="B173" s="13"/>
      <c r="C173" s="12" t="s">
        <v>71</v>
      </c>
      <c r="D173" s="12" t="s">
        <v>650</v>
      </c>
      <c r="E173" s="12" t="s">
        <v>597</v>
      </c>
      <c r="F173" s="12" t="s">
        <v>601</v>
      </c>
      <c r="G173" s="12" t="s">
        <v>651</v>
      </c>
      <c r="H173" s="12">
        <v>2021.9</v>
      </c>
      <c r="I173" s="12" t="s">
        <v>56</v>
      </c>
      <c r="J173" s="12" t="s">
        <v>57</v>
      </c>
      <c r="K173" s="12" t="s">
        <v>36</v>
      </c>
      <c r="L173" s="12" t="s">
        <v>36</v>
      </c>
      <c r="M173" s="18">
        <f t="shared" si="2"/>
        <v>30</v>
      </c>
      <c r="N173" s="18"/>
      <c r="O173" s="12"/>
      <c r="P173" s="12"/>
      <c r="Q173" s="24">
        <v>30</v>
      </c>
      <c r="R173" s="12" t="s">
        <v>313</v>
      </c>
      <c r="S173" s="12" t="s">
        <v>576</v>
      </c>
      <c r="T173" s="12"/>
      <c r="U173" s="12"/>
      <c r="V173" s="12"/>
      <c r="W173" s="12"/>
      <c r="X173" s="12"/>
      <c r="Y173" s="24"/>
      <c r="Z173" s="12" t="s">
        <v>357</v>
      </c>
      <c r="AA173" s="7"/>
      <c r="AB173" s="7"/>
      <c r="AC173" s="7"/>
      <c r="AD173" s="7"/>
      <c r="AE173" s="7"/>
      <c r="AF173" s="7"/>
      <c r="AG173" s="7"/>
      <c r="AH173" s="7"/>
    </row>
    <row r="174" s="1" customFormat="1" ht="78.75" customHeight="1" spans="1:34">
      <c r="A174" s="11">
        <v>172</v>
      </c>
      <c r="B174" s="13"/>
      <c r="C174" s="12" t="s">
        <v>71</v>
      </c>
      <c r="D174" s="12" t="s">
        <v>652</v>
      </c>
      <c r="E174" s="12" t="s">
        <v>597</v>
      </c>
      <c r="F174" s="12" t="s">
        <v>601</v>
      </c>
      <c r="G174" s="12" t="s">
        <v>653</v>
      </c>
      <c r="H174" s="12">
        <v>2021.9</v>
      </c>
      <c r="I174" s="12" t="s">
        <v>56</v>
      </c>
      <c r="J174" s="12" t="s">
        <v>57</v>
      </c>
      <c r="K174" s="12" t="s">
        <v>36</v>
      </c>
      <c r="L174" s="12" t="s">
        <v>36</v>
      </c>
      <c r="M174" s="18">
        <f t="shared" si="2"/>
        <v>30</v>
      </c>
      <c r="N174" s="18"/>
      <c r="O174" s="12"/>
      <c r="P174" s="12"/>
      <c r="Q174" s="24">
        <v>30</v>
      </c>
      <c r="R174" s="12" t="s">
        <v>313</v>
      </c>
      <c r="S174" s="12" t="s">
        <v>558</v>
      </c>
      <c r="T174" s="12"/>
      <c r="U174" s="12"/>
      <c r="V174" s="12"/>
      <c r="W174" s="12"/>
      <c r="X174" s="12"/>
      <c r="Y174" s="24"/>
      <c r="Z174" s="12" t="s">
        <v>357</v>
      </c>
      <c r="AA174" s="7"/>
      <c r="AB174" s="7"/>
      <c r="AC174" s="7"/>
      <c r="AD174" s="7"/>
      <c r="AE174" s="7"/>
      <c r="AF174" s="7"/>
      <c r="AG174" s="7"/>
      <c r="AH174" s="7"/>
    </row>
    <row r="175" s="1" customFormat="1" ht="78.75" customHeight="1" spans="1:34">
      <c r="A175" s="11">
        <v>173</v>
      </c>
      <c r="B175" s="13"/>
      <c r="C175" s="12" t="s">
        <v>28</v>
      </c>
      <c r="D175" s="12" t="s">
        <v>358</v>
      </c>
      <c r="E175" s="12" t="s">
        <v>359</v>
      </c>
      <c r="F175" s="12" t="s">
        <v>360</v>
      </c>
      <c r="G175" s="12" t="s">
        <v>355</v>
      </c>
      <c r="H175" s="12">
        <v>2021.01</v>
      </c>
      <c r="I175" s="12" t="s">
        <v>69</v>
      </c>
      <c r="J175" s="12" t="s">
        <v>70</v>
      </c>
      <c r="K175" s="12" t="s">
        <v>36</v>
      </c>
      <c r="L175" s="12"/>
      <c r="M175" s="18">
        <f t="shared" si="2"/>
        <v>10</v>
      </c>
      <c r="N175" s="18"/>
      <c r="O175" s="12"/>
      <c r="P175" s="12"/>
      <c r="Q175" s="24">
        <v>10</v>
      </c>
      <c r="R175" s="12" t="s">
        <v>313</v>
      </c>
      <c r="S175" s="12" t="s">
        <v>356</v>
      </c>
      <c r="T175" s="12"/>
      <c r="U175" s="12"/>
      <c r="V175" s="12"/>
      <c r="W175" s="12"/>
      <c r="X175" s="12"/>
      <c r="Y175" s="24"/>
      <c r="Z175" s="12" t="s">
        <v>654</v>
      </c>
      <c r="AA175" s="7"/>
      <c r="AB175" s="7"/>
      <c r="AC175" s="7"/>
      <c r="AD175" s="7"/>
      <c r="AE175" s="7"/>
      <c r="AF175" s="7"/>
      <c r="AG175" s="7"/>
      <c r="AH175" s="7"/>
    </row>
    <row r="176" s="1" customFormat="1" ht="78.75" customHeight="1" spans="1:34">
      <c r="A176" s="11">
        <v>174</v>
      </c>
      <c r="B176" s="13"/>
      <c r="C176" s="12" t="s">
        <v>71</v>
      </c>
      <c r="D176" s="12" t="s">
        <v>655</v>
      </c>
      <c r="E176" s="12" t="s">
        <v>656</v>
      </c>
      <c r="F176" s="12" t="s">
        <v>657</v>
      </c>
      <c r="G176" s="12" t="s">
        <v>430</v>
      </c>
      <c r="H176" s="12">
        <v>2020.01</v>
      </c>
      <c r="I176" s="12" t="s">
        <v>143</v>
      </c>
      <c r="J176" s="12" t="s">
        <v>144</v>
      </c>
      <c r="K176" s="12" t="s">
        <v>36</v>
      </c>
      <c r="L176" s="12"/>
      <c r="M176" s="18">
        <f t="shared" si="2"/>
        <v>620</v>
      </c>
      <c r="N176" s="18"/>
      <c r="O176" s="12"/>
      <c r="P176" s="12"/>
      <c r="Q176" s="24">
        <v>620</v>
      </c>
      <c r="R176" s="12" t="s">
        <v>658</v>
      </c>
      <c r="S176" s="12" t="s">
        <v>659</v>
      </c>
      <c r="T176" s="12"/>
      <c r="U176" s="12"/>
      <c r="V176" s="12"/>
      <c r="W176" s="12"/>
      <c r="X176" s="12"/>
      <c r="Y176" s="24"/>
      <c r="Z176" s="12" t="s">
        <v>357</v>
      </c>
      <c r="AA176" s="7"/>
      <c r="AB176" s="7"/>
      <c r="AC176" s="7"/>
      <c r="AD176" s="7"/>
      <c r="AE176" s="7"/>
      <c r="AF176" s="7"/>
      <c r="AG176" s="7"/>
      <c r="AH176" s="7"/>
    </row>
    <row r="177" s="1" customFormat="1" ht="78.75" customHeight="1" spans="1:34">
      <c r="A177" s="11">
        <v>175</v>
      </c>
      <c r="B177" s="13"/>
      <c r="C177" s="12" t="s">
        <v>71</v>
      </c>
      <c r="D177" s="12" t="s">
        <v>660</v>
      </c>
      <c r="E177" s="12" t="s">
        <v>661</v>
      </c>
      <c r="F177" s="12" t="s">
        <v>662</v>
      </c>
      <c r="G177" s="12" t="s">
        <v>599</v>
      </c>
      <c r="H177" s="12">
        <v>2021.9</v>
      </c>
      <c r="I177" s="12" t="s">
        <v>108</v>
      </c>
      <c r="J177" s="12" t="s">
        <v>109</v>
      </c>
      <c r="K177" s="12" t="s">
        <v>36</v>
      </c>
      <c r="L177" s="12"/>
      <c r="M177" s="18">
        <f t="shared" si="2"/>
        <v>800</v>
      </c>
      <c r="N177" s="18"/>
      <c r="O177" s="12"/>
      <c r="P177" s="12"/>
      <c r="Q177" s="24">
        <v>800</v>
      </c>
      <c r="R177" s="12" t="s">
        <v>658</v>
      </c>
      <c r="S177" s="12" t="s">
        <v>659</v>
      </c>
      <c r="T177" s="12"/>
      <c r="U177" s="12"/>
      <c r="V177" s="12"/>
      <c r="W177" s="12"/>
      <c r="X177" s="12"/>
      <c r="Y177" s="24"/>
      <c r="Z177" s="12" t="s">
        <v>357</v>
      </c>
      <c r="AA177" s="7"/>
      <c r="AB177" s="7"/>
      <c r="AC177" s="7"/>
      <c r="AD177" s="7"/>
      <c r="AE177" s="7"/>
      <c r="AF177" s="7"/>
      <c r="AG177" s="7"/>
      <c r="AH177" s="7"/>
    </row>
    <row r="178" s="1" customFormat="1" ht="78.75" customHeight="1" spans="1:34">
      <c r="A178" s="11">
        <v>176</v>
      </c>
      <c r="B178" s="13"/>
      <c r="C178" s="12" t="s">
        <v>28</v>
      </c>
      <c r="D178" s="12" t="s">
        <v>663</v>
      </c>
      <c r="E178" s="12" t="s">
        <v>664</v>
      </c>
      <c r="F178" s="12" t="s">
        <v>665</v>
      </c>
      <c r="G178" s="12" t="s">
        <v>666</v>
      </c>
      <c r="H178" s="12">
        <v>2021.1</v>
      </c>
      <c r="I178" s="12" t="s">
        <v>108</v>
      </c>
      <c r="J178" s="12" t="s">
        <v>109</v>
      </c>
      <c r="K178" s="12" t="s">
        <v>36</v>
      </c>
      <c r="L178" s="12"/>
      <c r="M178" s="18">
        <f t="shared" si="2"/>
        <v>225</v>
      </c>
      <c r="N178" s="18"/>
      <c r="O178" s="12"/>
      <c r="P178" s="12"/>
      <c r="Q178" s="24">
        <v>225</v>
      </c>
      <c r="R178" s="12" t="s">
        <v>658</v>
      </c>
      <c r="S178" s="12" t="s">
        <v>659</v>
      </c>
      <c r="T178" s="12"/>
      <c r="U178" s="12"/>
      <c r="V178" s="12"/>
      <c r="W178" s="12"/>
      <c r="X178" s="12"/>
      <c r="Y178" s="24"/>
      <c r="Z178" s="12" t="s">
        <v>357</v>
      </c>
      <c r="AA178" s="7"/>
      <c r="AB178" s="7"/>
      <c r="AC178" s="7"/>
      <c r="AD178" s="7"/>
      <c r="AE178" s="7"/>
      <c r="AF178" s="7"/>
      <c r="AG178" s="7"/>
      <c r="AH178" s="7"/>
    </row>
    <row r="179" s="1" customFormat="1" ht="78.75" customHeight="1" spans="1:34">
      <c r="A179" s="11">
        <v>177</v>
      </c>
      <c r="B179" s="13"/>
      <c r="C179" s="12" t="s">
        <v>28</v>
      </c>
      <c r="D179" s="12" t="s">
        <v>667</v>
      </c>
      <c r="E179" s="12" t="s">
        <v>668</v>
      </c>
      <c r="F179" s="12" t="s">
        <v>669</v>
      </c>
      <c r="G179" s="12" t="s">
        <v>670</v>
      </c>
      <c r="H179" s="12">
        <v>2021.1</v>
      </c>
      <c r="I179" s="12" t="s">
        <v>154</v>
      </c>
      <c r="J179" s="12" t="s">
        <v>155</v>
      </c>
      <c r="K179" s="12" t="s">
        <v>36</v>
      </c>
      <c r="L179" s="12"/>
      <c r="M179" s="18">
        <f t="shared" si="2"/>
        <v>160</v>
      </c>
      <c r="N179" s="18"/>
      <c r="O179" s="12"/>
      <c r="P179" s="12"/>
      <c r="Q179" s="24">
        <v>160</v>
      </c>
      <c r="R179" s="12" t="s">
        <v>658</v>
      </c>
      <c r="S179" s="12" t="s">
        <v>659</v>
      </c>
      <c r="T179" s="12"/>
      <c r="U179" s="12"/>
      <c r="V179" s="12"/>
      <c r="W179" s="12"/>
      <c r="X179" s="12"/>
      <c r="Y179" s="24"/>
      <c r="Z179" s="12" t="s">
        <v>357</v>
      </c>
      <c r="AA179" s="7"/>
      <c r="AB179" s="7"/>
      <c r="AC179" s="7"/>
      <c r="AD179" s="7"/>
      <c r="AE179" s="7"/>
      <c r="AF179" s="7"/>
      <c r="AG179" s="7"/>
      <c r="AH179" s="7"/>
    </row>
    <row r="180" s="1" customFormat="1" ht="78.75" customHeight="1" spans="1:34">
      <c r="A180" s="11">
        <v>178</v>
      </c>
      <c r="B180" s="13"/>
      <c r="C180" s="12" t="s">
        <v>71</v>
      </c>
      <c r="D180" s="12" t="s">
        <v>671</v>
      </c>
      <c r="E180" s="12" t="s">
        <v>672</v>
      </c>
      <c r="F180" s="12" t="s">
        <v>673</v>
      </c>
      <c r="G180" s="12" t="s">
        <v>666</v>
      </c>
      <c r="H180" s="12">
        <v>2021.1</v>
      </c>
      <c r="I180" s="12" t="s">
        <v>108</v>
      </c>
      <c r="J180" s="12" t="s">
        <v>109</v>
      </c>
      <c r="K180" s="12" t="s">
        <v>36</v>
      </c>
      <c r="L180" s="12"/>
      <c r="M180" s="18">
        <f t="shared" si="2"/>
        <v>70</v>
      </c>
      <c r="N180" s="18"/>
      <c r="O180" s="12"/>
      <c r="P180" s="12"/>
      <c r="Q180" s="24">
        <v>70</v>
      </c>
      <c r="R180" s="12" t="s">
        <v>658</v>
      </c>
      <c r="S180" s="12" t="s">
        <v>659</v>
      </c>
      <c r="T180" s="12"/>
      <c r="U180" s="12"/>
      <c r="V180" s="12"/>
      <c r="W180" s="12"/>
      <c r="X180" s="12"/>
      <c r="Y180" s="24"/>
      <c r="Z180" s="12" t="s">
        <v>357</v>
      </c>
      <c r="AA180" s="7"/>
      <c r="AB180" s="7"/>
      <c r="AC180" s="7"/>
      <c r="AD180" s="7"/>
      <c r="AE180" s="7"/>
      <c r="AF180" s="7"/>
      <c r="AG180" s="7"/>
      <c r="AH180" s="7"/>
    </row>
    <row r="181" s="1" customFormat="1" ht="78.75" customHeight="1" spans="1:34">
      <c r="A181" s="11">
        <v>179</v>
      </c>
      <c r="B181" s="13"/>
      <c r="C181" s="12" t="s">
        <v>71</v>
      </c>
      <c r="D181" s="12" t="s">
        <v>674</v>
      </c>
      <c r="E181" s="12" t="s">
        <v>675</v>
      </c>
      <c r="F181" s="12" t="s">
        <v>676</v>
      </c>
      <c r="G181" s="12" t="s">
        <v>677</v>
      </c>
      <c r="H181" s="12">
        <v>2021.9</v>
      </c>
      <c r="I181" s="12" t="s">
        <v>124</v>
      </c>
      <c r="J181" s="12" t="s">
        <v>125</v>
      </c>
      <c r="K181" s="12" t="s">
        <v>36</v>
      </c>
      <c r="L181" s="12"/>
      <c r="M181" s="18">
        <f t="shared" si="2"/>
        <v>150</v>
      </c>
      <c r="N181" s="18"/>
      <c r="O181" s="12"/>
      <c r="P181" s="12"/>
      <c r="Q181" s="24">
        <v>150</v>
      </c>
      <c r="R181" s="12" t="s">
        <v>658</v>
      </c>
      <c r="S181" s="12" t="s">
        <v>659</v>
      </c>
      <c r="T181" s="12"/>
      <c r="U181" s="12"/>
      <c r="V181" s="12"/>
      <c r="W181" s="12"/>
      <c r="X181" s="12"/>
      <c r="Y181" s="24"/>
      <c r="Z181" s="12" t="s">
        <v>357</v>
      </c>
      <c r="AA181" s="7"/>
      <c r="AB181" s="7"/>
      <c r="AC181" s="7"/>
      <c r="AD181" s="7"/>
      <c r="AE181" s="7"/>
      <c r="AF181" s="7"/>
      <c r="AG181" s="7"/>
      <c r="AH181" s="7"/>
    </row>
    <row r="182" s="1" customFormat="1" ht="78.75" customHeight="1" spans="1:34">
      <c r="A182" s="11">
        <v>180</v>
      </c>
      <c r="B182" s="13"/>
      <c r="C182" s="12" t="s">
        <v>71</v>
      </c>
      <c r="D182" s="12" t="s">
        <v>678</v>
      </c>
      <c r="E182" s="12" t="s">
        <v>679</v>
      </c>
      <c r="F182" s="12" t="s">
        <v>680</v>
      </c>
      <c r="G182" s="12" t="s">
        <v>85</v>
      </c>
      <c r="H182" s="12">
        <v>2021.2</v>
      </c>
      <c r="I182" s="12" t="s">
        <v>154</v>
      </c>
      <c r="J182" s="12" t="s">
        <v>155</v>
      </c>
      <c r="K182" s="12" t="s">
        <v>36</v>
      </c>
      <c r="L182" s="12"/>
      <c r="M182" s="18">
        <f t="shared" si="2"/>
        <v>100</v>
      </c>
      <c r="N182" s="18"/>
      <c r="O182" s="12"/>
      <c r="P182" s="12"/>
      <c r="Q182" s="24">
        <v>100</v>
      </c>
      <c r="R182" s="12" t="s">
        <v>658</v>
      </c>
      <c r="S182" s="12" t="s">
        <v>659</v>
      </c>
      <c r="T182" s="12"/>
      <c r="U182" s="12"/>
      <c r="V182" s="12"/>
      <c r="W182" s="12"/>
      <c r="X182" s="12"/>
      <c r="Y182" s="24">
        <v>100</v>
      </c>
      <c r="Z182" s="12" t="s">
        <v>357</v>
      </c>
      <c r="AA182" s="7"/>
      <c r="AB182" s="7"/>
      <c r="AC182" s="7"/>
      <c r="AD182" s="7"/>
      <c r="AE182" s="7"/>
      <c r="AF182" s="7"/>
      <c r="AG182" s="7"/>
      <c r="AH182" s="7"/>
    </row>
    <row r="183" s="1" customFormat="1" ht="78.75" customHeight="1" spans="1:34">
      <c r="A183" s="11">
        <v>181</v>
      </c>
      <c r="B183" s="13"/>
      <c r="C183" s="12" t="s">
        <v>28</v>
      </c>
      <c r="D183" s="12" t="s">
        <v>681</v>
      </c>
      <c r="E183" s="12" t="s">
        <v>682</v>
      </c>
      <c r="F183" s="12" t="s">
        <v>683</v>
      </c>
      <c r="G183" s="12" t="s">
        <v>684</v>
      </c>
      <c r="H183" s="12">
        <v>2020.09</v>
      </c>
      <c r="I183" s="12" t="s">
        <v>108</v>
      </c>
      <c r="J183" s="12" t="s">
        <v>109</v>
      </c>
      <c r="K183" s="12" t="s">
        <v>36</v>
      </c>
      <c r="L183" s="12"/>
      <c r="M183" s="18">
        <f t="shared" si="2"/>
        <v>50</v>
      </c>
      <c r="N183" s="18"/>
      <c r="O183" s="12"/>
      <c r="P183" s="12"/>
      <c r="Q183" s="24">
        <v>50</v>
      </c>
      <c r="R183" s="12" t="s">
        <v>658</v>
      </c>
      <c r="S183" s="12" t="s">
        <v>659</v>
      </c>
      <c r="T183" s="12"/>
      <c r="U183" s="12"/>
      <c r="V183" s="12"/>
      <c r="W183" s="12"/>
      <c r="X183" s="12"/>
      <c r="Y183" s="24"/>
      <c r="Z183" s="12" t="s">
        <v>357</v>
      </c>
      <c r="AA183" s="7"/>
      <c r="AB183" s="7"/>
      <c r="AC183" s="7"/>
      <c r="AD183" s="7"/>
      <c r="AE183" s="7"/>
      <c r="AF183" s="7"/>
      <c r="AG183" s="7"/>
      <c r="AH183" s="7"/>
    </row>
    <row r="184" s="1" customFormat="1" ht="78.75" customHeight="1" spans="1:34">
      <c r="A184" s="11">
        <v>182</v>
      </c>
      <c r="B184" s="13"/>
      <c r="C184" s="12" t="s">
        <v>28</v>
      </c>
      <c r="D184" s="12" t="s">
        <v>685</v>
      </c>
      <c r="E184" s="12" t="s">
        <v>686</v>
      </c>
      <c r="F184" s="12" t="s">
        <v>687</v>
      </c>
      <c r="G184" s="12" t="s">
        <v>563</v>
      </c>
      <c r="H184" s="12">
        <v>2021.6</v>
      </c>
      <c r="I184" s="12" t="s">
        <v>564</v>
      </c>
      <c r="J184" s="12" t="s">
        <v>565</v>
      </c>
      <c r="K184" s="12" t="s">
        <v>36</v>
      </c>
      <c r="L184" s="12"/>
      <c r="M184" s="18">
        <f t="shared" si="2"/>
        <v>350</v>
      </c>
      <c r="N184" s="18"/>
      <c r="O184" s="12"/>
      <c r="P184" s="12"/>
      <c r="Q184" s="24">
        <v>350</v>
      </c>
      <c r="R184" s="12" t="s">
        <v>658</v>
      </c>
      <c r="S184" s="12" t="s">
        <v>659</v>
      </c>
      <c r="T184" s="12"/>
      <c r="U184" s="12"/>
      <c r="V184" s="12"/>
      <c r="W184" s="12"/>
      <c r="X184" s="12"/>
      <c r="Y184" s="24"/>
      <c r="Z184" s="12" t="s">
        <v>357</v>
      </c>
      <c r="AA184" s="7"/>
      <c r="AB184" s="7"/>
      <c r="AC184" s="7"/>
      <c r="AD184" s="7"/>
      <c r="AE184" s="7"/>
      <c r="AF184" s="7"/>
      <c r="AG184" s="7"/>
      <c r="AH184" s="7"/>
    </row>
    <row r="185" s="1" customFormat="1" ht="78.75" customHeight="1" spans="1:34">
      <c r="A185" s="11">
        <v>183</v>
      </c>
      <c r="B185" s="13"/>
      <c r="C185" s="12" t="s">
        <v>28</v>
      </c>
      <c r="D185" s="12" t="s">
        <v>427</v>
      </c>
      <c r="E185" s="12" t="s">
        <v>688</v>
      </c>
      <c r="F185" s="12" t="s">
        <v>689</v>
      </c>
      <c r="G185" s="12" t="s">
        <v>690</v>
      </c>
      <c r="H185" s="12">
        <v>2021.01</v>
      </c>
      <c r="I185" s="12" t="s">
        <v>154</v>
      </c>
      <c r="J185" s="12" t="s">
        <v>155</v>
      </c>
      <c r="K185" s="12" t="s">
        <v>36</v>
      </c>
      <c r="L185" s="12"/>
      <c r="M185" s="18">
        <f t="shared" si="2"/>
        <v>3000</v>
      </c>
      <c r="N185" s="18"/>
      <c r="O185" s="12"/>
      <c r="P185" s="12"/>
      <c r="Q185" s="24">
        <v>3000</v>
      </c>
      <c r="R185" s="12" t="s">
        <v>658</v>
      </c>
      <c r="S185" s="12" t="s">
        <v>659</v>
      </c>
      <c r="T185" s="12"/>
      <c r="U185" s="12"/>
      <c r="V185" s="12"/>
      <c r="W185" s="12"/>
      <c r="X185" s="12"/>
      <c r="Y185" s="24"/>
      <c r="Z185" s="12" t="s">
        <v>357</v>
      </c>
      <c r="AA185" s="7"/>
      <c r="AB185" s="7"/>
      <c r="AC185" s="7"/>
      <c r="AD185" s="7"/>
      <c r="AE185" s="7"/>
      <c r="AF185" s="7"/>
      <c r="AG185" s="7"/>
      <c r="AH185" s="7"/>
    </row>
    <row r="186" s="1" customFormat="1" ht="78.75" customHeight="1" spans="1:34">
      <c r="A186" s="11">
        <v>184</v>
      </c>
      <c r="B186" s="13"/>
      <c r="C186" s="33" t="s">
        <v>71</v>
      </c>
      <c r="D186" s="34" t="s">
        <v>691</v>
      </c>
      <c r="E186" s="35" t="s">
        <v>692</v>
      </c>
      <c r="F186" s="35" t="s">
        <v>105</v>
      </c>
      <c r="G186" s="36"/>
      <c r="H186" s="13"/>
      <c r="I186" s="21" t="s">
        <v>108</v>
      </c>
      <c r="J186" s="21" t="s">
        <v>109</v>
      </c>
      <c r="K186" s="12" t="s">
        <v>36</v>
      </c>
      <c r="L186" s="13"/>
      <c r="M186" s="18">
        <f t="shared" ref="M186:M205" si="3">N186+Q186+T186</f>
        <v>246</v>
      </c>
      <c r="N186" s="41"/>
      <c r="O186" s="42"/>
      <c r="P186" s="13"/>
      <c r="Q186" s="24">
        <v>246</v>
      </c>
      <c r="R186" s="44" t="s">
        <v>658</v>
      </c>
      <c r="S186" s="12" t="s">
        <v>659</v>
      </c>
      <c r="T186" s="13"/>
      <c r="U186" s="13"/>
      <c r="V186" s="13"/>
      <c r="W186" s="13"/>
      <c r="X186" s="13"/>
      <c r="Y186" s="32"/>
      <c r="Z186" s="12" t="s">
        <v>357</v>
      </c>
      <c r="AA186" s="7"/>
      <c r="AB186" s="7"/>
      <c r="AC186" s="7"/>
      <c r="AD186" s="7"/>
      <c r="AE186" s="7"/>
      <c r="AF186" s="7"/>
      <c r="AG186" s="7"/>
      <c r="AH186" s="7"/>
    </row>
    <row r="187" s="1" customFormat="1" ht="78.75" customHeight="1" spans="1:34">
      <c r="A187" s="11">
        <v>185</v>
      </c>
      <c r="B187" s="13"/>
      <c r="C187" s="12" t="s">
        <v>71</v>
      </c>
      <c r="D187" s="37" t="s">
        <v>693</v>
      </c>
      <c r="E187" s="38" t="s">
        <v>694</v>
      </c>
      <c r="F187" s="39" t="s">
        <v>695</v>
      </c>
      <c r="G187" s="40" t="s">
        <v>696</v>
      </c>
      <c r="H187" s="12" t="s">
        <v>33</v>
      </c>
      <c r="I187" s="40" t="s">
        <v>143</v>
      </c>
      <c r="J187" s="40" t="s">
        <v>144</v>
      </c>
      <c r="K187" s="12" t="s">
        <v>36</v>
      </c>
      <c r="L187" s="13"/>
      <c r="M187" s="18">
        <f t="shared" si="3"/>
        <v>380</v>
      </c>
      <c r="N187" s="41"/>
      <c r="O187" s="42"/>
      <c r="P187" s="13"/>
      <c r="Q187" s="24">
        <v>380</v>
      </c>
      <c r="R187" s="44" t="s">
        <v>658</v>
      </c>
      <c r="S187" s="12" t="s">
        <v>659</v>
      </c>
      <c r="T187" s="13"/>
      <c r="U187" s="13"/>
      <c r="V187" s="13"/>
      <c r="W187" s="13"/>
      <c r="X187" s="13"/>
      <c r="Y187" s="32"/>
      <c r="Z187" s="12" t="s">
        <v>357</v>
      </c>
      <c r="AA187" s="7"/>
      <c r="AB187" s="7"/>
      <c r="AC187" s="7"/>
      <c r="AD187" s="7"/>
      <c r="AE187" s="7"/>
      <c r="AF187" s="7"/>
      <c r="AG187" s="7"/>
      <c r="AH187" s="7"/>
    </row>
    <row r="188" s="1" customFormat="1" ht="78.75" customHeight="1" spans="1:34">
      <c r="A188" s="11">
        <v>186</v>
      </c>
      <c r="B188" s="13"/>
      <c r="C188" s="33" t="s">
        <v>71</v>
      </c>
      <c r="D188" s="34" t="s">
        <v>697</v>
      </c>
      <c r="E188" s="34" t="s">
        <v>698</v>
      </c>
      <c r="F188" s="34" t="s">
        <v>699</v>
      </c>
      <c r="G188" s="34" t="s">
        <v>700</v>
      </c>
      <c r="H188" s="12" t="s">
        <v>33</v>
      </c>
      <c r="I188" s="34" t="s">
        <v>108</v>
      </c>
      <c r="J188" s="34" t="s">
        <v>109</v>
      </c>
      <c r="K188" s="12" t="s">
        <v>36</v>
      </c>
      <c r="L188" s="13"/>
      <c r="M188" s="18">
        <f t="shared" si="3"/>
        <v>150</v>
      </c>
      <c r="N188" s="41"/>
      <c r="O188" s="42"/>
      <c r="P188" s="13"/>
      <c r="Q188" s="24">
        <v>150</v>
      </c>
      <c r="R188" s="44" t="s">
        <v>658</v>
      </c>
      <c r="S188" s="12" t="s">
        <v>659</v>
      </c>
      <c r="T188" s="13"/>
      <c r="U188" s="13"/>
      <c r="V188" s="13"/>
      <c r="W188" s="13"/>
      <c r="X188" s="13"/>
      <c r="Y188" s="32"/>
      <c r="Z188" s="12" t="s">
        <v>357</v>
      </c>
      <c r="AA188" s="7"/>
      <c r="AB188" s="7"/>
      <c r="AC188" s="7"/>
      <c r="AD188" s="7"/>
      <c r="AE188" s="7"/>
      <c r="AF188" s="7"/>
      <c r="AG188" s="7"/>
      <c r="AH188" s="7"/>
    </row>
    <row r="189" s="1" customFormat="1" ht="78.75" customHeight="1" spans="1:34">
      <c r="A189" s="11">
        <v>187</v>
      </c>
      <c r="B189" s="13"/>
      <c r="C189" s="12" t="s">
        <v>28</v>
      </c>
      <c r="D189" s="12" t="s">
        <v>701</v>
      </c>
      <c r="E189" s="12" t="s">
        <v>702</v>
      </c>
      <c r="F189" s="12" t="s">
        <v>703</v>
      </c>
      <c r="G189" s="12" t="s">
        <v>704</v>
      </c>
      <c r="H189" s="12" t="s">
        <v>33</v>
      </c>
      <c r="I189" s="12" t="s">
        <v>108</v>
      </c>
      <c r="J189" s="12" t="s">
        <v>109</v>
      </c>
      <c r="K189" s="12" t="s">
        <v>36</v>
      </c>
      <c r="L189" s="13"/>
      <c r="M189" s="18">
        <f t="shared" si="3"/>
        <v>300</v>
      </c>
      <c r="N189" s="41"/>
      <c r="O189" s="42"/>
      <c r="P189" s="13"/>
      <c r="Q189" s="24">
        <v>300</v>
      </c>
      <c r="R189" s="44" t="s">
        <v>658</v>
      </c>
      <c r="S189" s="12" t="s">
        <v>659</v>
      </c>
      <c r="T189" s="13"/>
      <c r="U189" s="13"/>
      <c r="V189" s="13"/>
      <c r="W189" s="13"/>
      <c r="X189" s="13"/>
      <c r="Y189" s="32"/>
      <c r="Z189" s="12" t="s">
        <v>357</v>
      </c>
      <c r="AA189" s="7"/>
      <c r="AB189" s="7"/>
      <c r="AC189" s="7"/>
      <c r="AD189" s="7"/>
      <c r="AE189" s="7"/>
      <c r="AF189" s="7"/>
      <c r="AG189" s="7"/>
      <c r="AH189" s="7"/>
    </row>
    <row r="190" s="1" customFormat="1" ht="78.75" customHeight="1" spans="1:34">
      <c r="A190" s="11">
        <v>188</v>
      </c>
      <c r="B190" s="13"/>
      <c r="C190" s="12" t="s">
        <v>28</v>
      </c>
      <c r="D190" s="12" t="s">
        <v>705</v>
      </c>
      <c r="E190" s="12" t="s">
        <v>706</v>
      </c>
      <c r="F190" s="12" t="s">
        <v>178</v>
      </c>
      <c r="G190" s="12" t="s">
        <v>557</v>
      </c>
      <c r="H190" s="12" t="s">
        <v>33</v>
      </c>
      <c r="I190" s="12" t="s">
        <v>87</v>
      </c>
      <c r="J190" s="12" t="s">
        <v>88</v>
      </c>
      <c r="K190" s="12" t="s">
        <v>36</v>
      </c>
      <c r="L190" s="13"/>
      <c r="M190" s="18">
        <f t="shared" si="3"/>
        <v>210</v>
      </c>
      <c r="N190" s="41"/>
      <c r="O190" s="42"/>
      <c r="P190" s="13"/>
      <c r="Q190" s="24">
        <v>210</v>
      </c>
      <c r="R190" s="44" t="s">
        <v>658</v>
      </c>
      <c r="S190" s="12" t="s">
        <v>659</v>
      </c>
      <c r="T190" s="13"/>
      <c r="U190" s="13"/>
      <c r="V190" s="13"/>
      <c r="W190" s="13"/>
      <c r="X190" s="13"/>
      <c r="Y190" s="32"/>
      <c r="Z190" s="12" t="s">
        <v>357</v>
      </c>
      <c r="AA190" s="7"/>
      <c r="AB190" s="7"/>
      <c r="AC190" s="7"/>
      <c r="AD190" s="7"/>
      <c r="AE190" s="7"/>
      <c r="AF190" s="7"/>
      <c r="AG190" s="7"/>
      <c r="AH190" s="7"/>
    </row>
    <row r="191" s="1" customFormat="1" ht="78.75" customHeight="1" spans="1:34">
      <c r="A191" s="11">
        <v>189</v>
      </c>
      <c r="B191" s="13"/>
      <c r="C191" s="12" t="s">
        <v>71</v>
      </c>
      <c r="D191" s="34" t="s">
        <v>707</v>
      </c>
      <c r="E191" s="34" t="s">
        <v>708</v>
      </c>
      <c r="F191" s="12" t="s">
        <v>709</v>
      </c>
      <c r="G191" s="12" t="s">
        <v>620</v>
      </c>
      <c r="H191" s="34">
        <v>2021.9</v>
      </c>
      <c r="I191" s="40" t="s">
        <v>143</v>
      </c>
      <c r="J191" s="40" t="s">
        <v>144</v>
      </c>
      <c r="K191" s="12" t="s">
        <v>36</v>
      </c>
      <c r="L191" s="13"/>
      <c r="M191" s="18">
        <f t="shared" si="3"/>
        <v>10</v>
      </c>
      <c r="N191" s="41"/>
      <c r="O191" s="42"/>
      <c r="P191" s="12"/>
      <c r="Q191" s="24">
        <v>10</v>
      </c>
      <c r="R191" s="20" t="s">
        <v>263</v>
      </c>
      <c r="S191" s="12" t="s">
        <v>710</v>
      </c>
      <c r="T191" s="13"/>
      <c r="U191" s="13"/>
      <c r="V191" s="13"/>
      <c r="W191" s="13"/>
      <c r="X191" s="13"/>
      <c r="Y191" s="32"/>
      <c r="Z191" s="12" t="s">
        <v>357</v>
      </c>
      <c r="AA191" s="7"/>
      <c r="AB191" s="7"/>
      <c r="AC191" s="7"/>
      <c r="AD191" s="7"/>
      <c r="AE191" s="7"/>
      <c r="AF191" s="7"/>
      <c r="AG191" s="7"/>
      <c r="AH191" s="7"/>
    </row>
    <row r="192" s="1" customFormat="1" ht="78.75" customHeight="1" spans="1:34">
      <c r="A192" s="11">
        <v>190</v>
      </c>
      <c r="B192" s="13"/>
      <c r="C192" s="12" t="s">
        <v>71</v>
      </c>
      <c r="D192" s="34" t="s">
        <v>711</v>
      </c>
      <c r="E192" s="34" t="s">
        <v>708</v>
      </c>
      <c r="F192" s="12" t="s">
        <v>709</v>
      </c>
      <c r="G192" s="12" t="s">
        <v>618</v>
      </c>
      <c r="H192" s="34">
        <v>2021.9</v>
      </c>
      <c r="I192" s="40" t="s">
        <v>143</v>
      </c>
      <c r="J192" s="40" t="s">
        <v>144</v>
      </c>
      <c r="K192" s="12" t="s">
        <v>36</v>
      </c>
      <c r="L192" s="13"/>
      <c r="M192" s="18">
        <f t="shared" si="3"/>
        <v>23.12</v>
      </c>
      <c r="N192" s="41"/>
      <c r="O192" s="42"/>
      <c r="P192" s="12"/>
      <c r="Q192" s="24">
        <v>23.12</v>
      </c>
      <c r="R192" s="20" t="s">
        <v>263</v>
      </c>
      <c r="S192" s="12" t="s">
        <v>710</v>
      </c>
      <c r="T192" s="13"/>
      <c r="U192" s="13"/>
      <c r="V192" s="13"/>
      <c r="W192" s="13"/>
      <c r="X192" s="13"/>
      <c r="Y192" s="32"/>
      <c r="Z192" s="12" t="s">
        <v>357</v>
      </c>
      <c r="AA192" s="7"/>
      <c r="AB192" s="7"/>
      <c r="AC192" s="7"/>
      <c r="AD192" s="7"/>
      <c r="AE192" s="7"/>
      <c r="AF192" s="7"/>
      <c r="AG192" s="7"/>
      <c r="AH192" s="7"/>
    </row>
    <row r="193" s="1" customFormat="1" ht="78.75" customHeight="1" spans="1:34">
      <c r="A193" s="11">
        <v>191</v>
      </c>
      <c r="B193" s="13"/>
      <c r="C193" s="12" t="s">
        <v>71</v>
      </c>
      <c r="D193" s="34" t="s">
        <v>712</v>
      </c>
      <c r="E193" s="34" t="s">
        <v>713</v>
      </c>
      <c r="F193" s="12" t="s">
        <v>709</v>
      </c>
      <c r="G193" s="12" t="s">
        <v>624</v>
      </c>
      <c r="H193" s="34">
        <v>2021.9</v>
      </c>
      <c r="I193" s="40" t="s">
        <v>143</v>
      </c>
      <c r="J193" s="40" t="s">
        <v>144</v>
      </c>
      <c r="K193" s="12" t="s">
        <v>36</v>
      </c>
      <c r="L193" s="13"/>
      <c r="M193" s="18">
        <f t="shared" si="3"/>
        <v>45</v>
      </c>
      <c r="N193" s="41"/>
      <c r="O193" s="20"/>
      <c r="P193" s="13"/>
      <c r="Q193" s="24">
        <v>45</v>
      </c>
      <c r="R193" s="20" t="s">
        <v>263</v>
      </c>
      <c r="S193" s="12" t="s">
        <v>710</v>
      </c>
      <c r="T193" s="13"/>
      <c r="U193" s="13"/>
      <c r="V193" s="13"/>
      <c r="W193" s="13"/>
      <c r="X193" s="13"/>
      <c r="Y193" s="32"/>
      <c r="Z193" s="12" t="s">
        <v>357</v>
      </c>
      <c r="AA193" s="7"/>
      <c r="AB193" s="7"/>
      <c r="AC193" s="7"/>
      <c r="AD193" s="7"/>
      <c r="AE193" s="7"/>
      <c r="AF193" s="7"/>
      <c r="AG193" s="7"/>
      <c r="AH193" s="7"/>
    </row>
    <row r="194" s="1" customFormat="1" ht="78.75" customHeight="1" spans="1:34">
      <c r="A194" s="11">
        <v>192</v>
      </c>
      <c r="B194" s="13"/>
      <c r="C194" s="12" t="s">
        <v>71</v>
      </c>
      <c r="D194" s="34" t="s">
        <v>714</v>
      </c>
      <c r="E194" s="34" t="s">
        <v>715</v>
      </c>
      <c r="F194" s="12" t="s">
        <v>709</v>
      </c>
      <c r="G194" s="12" t="s">
        <v>608</v>
      </c>
      <c r="H194" s="34">
        <v>2021.9</v>
      </c>
      <c r="I194" s="40" t="s">
        <v>143</v>
      </c>
      <c r="J194" s="40" t="s">
        <v>144</v>
      </c>
      <c r="K194" s="12" t="s">
        <v>36</v>
      </c>
      <c r="L194" s="13"/>
      <c r="M194" s="18">
        <f t="shared" si="3"/>
        <v>25</v>
      </c>
      <c r="N194" s="41"/>
      <c r="O194" s="20"/>
      <c r="P194" s="13"/>
      <c r="Q194" s="24">
        <v>25</v>
      </c>
      <c r="R194" s="20" t="s">
        <v>263</v>
      </c>
      <c r="S194" s="12" t="s">
        <v>710</v>
      </c>
      <c r="T194" s="13"/>
      <c r="U194" s="13"/>
      <c r="V194" s="13"/>
      <c r="W194" s="13"/>
      <c r="X194" s="13"/>
      <c r="Y194" s="32"/>
      <c r="Z194" s="12" t="s">
        <v>357</v>
      </c>
      <c r="AA194" s="7"/>
      <c r="AB194" s="7"/>
      <c r="AC194" s="7"/>
      <c r="AD194" s="7"/>
      <c r="AE194" s="7"/>
      <c r="AF194" s="7"/>
      <c r="AG194" s="7"/>
      <c r="AH194" s="7"/>
    </row>
    <row r="195" s="1" customFormat="1" ht="78.75" customHeight="1" spans="1:34">
      <c r="A195" s="11">
        <v>193</v>
      </c>
      <c r="B195" s="13"/>
      <c r="C195" s="12" t="s">
        <v>71</v>
      </c>
      <c r="D195" s="34" t="s">
        <v>716</v>
      </c>
      <c r="E195" s="34" t="s">
        <v>717</v>
      </c>
      <c r="F195" s="12" t="s">
        <v>709</v>
      </c>
      <c r="G195" s="12" t="s">
        <v>633</v>
      </c>
      <c r="H195" s="34">
        <v>2021.9</v>
      </c>
      <c r="I195" s="40" t="s">
        <v>143</v>
      </c>
      <c r="J195" s="40" t="s">
        <v>144</v>
      </c>
      <c r="K195" s="12" t="s">
        <v>36</v>
      </c>
      <c r="L195" s="13"/>
      <c r="M195" s="18">
        <f t="shared" si="3"/>
        <v>30.07</v>
      </c>
      <c r="N195" s="41"/>
      <c r="O195" s="20"/>
      <c r="P195" s="12"/>
      <c r="Q195" s="24">
        <v>30.07</v>
      </c>
      <c r="R195" s="20" t="s">
        <v>263</v>
      </c>
      <c r="S195" s="12" t="s">
        <v>710</v>
      </c>
      <c r="T195" s="13"/>
      <c r="U195" s="13"/>
      <c r="V195" s="13"/>
      <c r="W195" s="13"/>
      <c r="X195" s="13"/>
      <c r="Y195" s="32"/>
      <c r="Z195" s="12" t="s">
        <v>357</v>
      </c>
      <c r="AA195" s="7"/>
      <c r="AB195" s="7"/>
      <c r="AC195" s="7"/>
      <c r="AD195" s="7"/>
      <c r="AE195" s="7"/>
      <c r="AF195" s="7"/>
      <c r="AG195" s="7"/>
      <c r="AH195" s="7"/>
    </row>
    <row r="196" s="1" customFormat="1" ht="78.75" customHeight="1" spans="1:34">
      <c r="A196" s="11">
        <v>194</v>
      </c>
      <c r="B196" s="13"/>
      <c r="C196" s="12" t="s">
        <v>71</v>
      </c>
      <c r="D196" s="34" t="s">
        <v>718</v>
      </c>
      <c r="E196" s="34" t="s">
        <v>719</v>
      </c>
      <c r="F196" s="12" t="s">
        <v>709</v>
      </c>
      <c r="G196" s="12" t="s">
        <v>610</v>
      </c>
      <c r="H196" s="34">
        <v>2021.9</v>
      </c>
      <c r="I196" s="40" t="s">
        <v>143</v>
      </c>
      <c r="J196" s="40" t="s">
        <v>144</v>
      </c>
      <c r="K196" s="12" t="s">
        <v>36</v>
      </c>
      <c r="L196" s="13"/>
      <c r="M196" s="18">
        <f t="shared" si="3"/>
        <v>25.58</v>
      </c>
      <c r="N196" s="41"/>
      <c r="O196" s="20"/>
      <c r="P196" s="12"/>
      <c r="Q196" s="24">
        <v>25.58</v>
      </c>
      <c r="R196" s="20" t="s">
        <v>263</v>
      </c>
      <c r="S196" s="12" t="s">
        <v>710</v>
      </c>
      <c r="T196" s="13"/>
      <c r="U196" s="13"/>
      <c r="V196" s="13"/>
      <c r="W196" s="13"/>
      <c r="X196" s="13"/>
      <c r="Y196" s="32"/>
      <c r="Z196" s="12" t="s">
        <v>357</v>
      </c>
      <c r="AA196" s="7"/>
      <c r="AB196" s="7"/>
      <c r="AC196" s="7"/>
      <c r="AD196" s="7"/>
      <c r="AE196" s="7"/>
      <c r="AF196" s="7"/>
      <c r="AG196" s="7"/>
      <c r="AH196" s="7"/>
    </row>
    <row r="197" s="1" customFormat="1" ht="78.75" customHeight="1" spans="1:34">
      <c r="A197" s="11">
        <v>195</v>
      </c>
      <c r="B197" s="13"/>
      <c r="C197" s="12" t="s">
        <v>71</v>
      </c>
      <c r="D197" s="34" t="s">
        <v>720</v>
      </c>
      <c r="E197" s="34" t="s">
        <v>721</v>
      </c>
      <c r="F197" s="12" t="s">
        <v>709</v>
      </c>
      <c r="G197" s="12" t="s">
        <v>612</v>
      </c>
      <c r="H197" s="34">
        <v>2021.9</v>
      </c>
      <c r="I197" s="40" t="s">
        <v>143</v>
      </c>
      <c r="J197" s="40" t="s">
        <v>144</v>
      </c>
      <c r="K197" s="12" t="s">
        <v>36</v>
      </c>
      <c r="L197" s="13"/>
      <c r="M197" s="18">
        <f t="shared" si="3"/>
        <v>31.89</v>
      </c>
      <c r="N197" s="41"/>
      <c r="O197" s="42"/>
      <c r="P197" s="12"/>
      <c r="Q197" s="24">
        <v>31.89</v>
      </c>
      <c r="R197" s="20" t="s">
        <v>263</v>
      </c>
      <c r="S197" s="12" t="s">
        <v>710</v>
      </c>
      <c r="T197" s="13"/>
      <c r="U197" s="13"/>
      <c r="V197" s="13"/>
      <c r="W197" s="13"/>
      <c r="X197" s="13"/>
      <c r="Y197" s="32"/>
      <c r="Z197" s="12" t="s">
        <v>357</v>
      </c>
      <c r="AA197" s="7"/>
      <c r="AB197" s="7"/>
      <c r="AC197" s="7"/>
      <c r="AD197" s="7"/>
      <c r="AE197" s="7"/>
      <c r="AF197" s="7"/>
      <c r="AG197" s="7"/>
      <c r="AH197" s="7"/>
    </row>
    <row r="198" s="1" customFormat="1" ht="78.75" customHeight="1" spans="1:34">
      <c r="A198" s="11">
        <v>196</v>
      </c>
      <c r="B198" s="13"/>
      <c r="C198" s="12" t="s">
        <v>71</v>
      </c>
      <c r="D198" s="34" t="s">
        <v>722</v>
      </c>
      <c r="E198" s="34" t="s">
        <v>723</v>
      </c>
      <c r="F198" s="12" t="s">
        <v>709</v>
      </c>
      <c r="G198" s="12" t="s">
        <v>635</v>
      </c>
      <c r="H198" s="34">
        <v>2021.9</v>
      </c>
      <c r="I198" s="40" t="s">
        <v>143</v>
      </c>
      <c r="J198" s="40" t="s">
        <v>144</v>
      </c>
      <c r="K198" s="12" t="s">
        <v>36</v>
      </c>
      <c r="L198" s="13"/>
      <c r="M198" s="18">
        <f t="shared" si="3"/>
        <v>57.15</v>
      </c>
      <c r="N198" s="41"/>
      <c r="O198" s="42"/>
      <c r="P198" s="12"/>
      <c r="Q198" s="24">
        <v>57.15</v>
      </c>
      <c r="R198" s="20" t="s">
        <v>263</v>
      </c>
      <c r="S198" s="12" t="s">
        <v>710</v>
      </c>
      <c r="T198" s="13"/>
      <c r="U198" s="13"/>
      <c r="V198" s="13"/>
      <c r="W198" s="13"/>
      <c r="X198" s="13"/>
      <c r="Y198" s="32"/>
      <c r="Z198" s="12" t="s">
        <v>357</v>
      </c>
      <c r="AA198" s="7"/>
      <c r="AB198" s="7"/>
      <c r="AC198" s="7"/>
      <c r="AD198" s="7"/>
      <c r="AE198" s="7"/>
      <c r="AF198" s="7"/>
      <c r="AG198" s="7"/>
      <c r="AH198" s="7"/>
    </row>
    <row r="199" s="1" customFormat="1" ht="78.75" customHeight="1" spans="1:34">
      <c r="A199" s="11">
        <v>197</v>
      </c>
      <c r="B199" s="13"/>
      <c r="C199" s="12" t="s">
        <v>71</v>
      </c>
      <c r="D199" s="34" t="s">
        <v>724</v>
      </c>
      <c r="E199" s="34" t="s">
        <v>725</v>
      </c>
      <c r="F199" s="12" t="s">
        <v>709</v>
      </c>
      <c r="G199" s="12" t="s">
        <v>614</v>
      </c>
      <c r="H199" s="34">
        <v>2021.9</v>
      </c>
      <c r="I199" s="40" t="s">
        <v>143</v>
      </c>
      <c r="J199" s="40" t="s">
        <v>144</v>
      </c>
      <c r="K199" s="12" t="s">
        <v>36</v>
      </c>
      <c r="L199" s="13"/>
      <c r="M199" s="18">
        <f t="shared" si="3"/>
        <v>32.76</v>
      </c>
      <c r="N199" s="41"/>
      <c r="O199" s="42"/>
      <c r="P199" s="12"/>
      <c r="Q199" s="24">
        <v>32.76</v>
      </c>
      <c r="R199" s="20" t="s">
        <v>263</v>
      </c>
      <c r="S199" s="12" t="s">
        <v>710</v>
      </c>
      <c r="T199" s="13"/>
      <c r="U199" s="13"/>
      <c r="V199" s="13"/>
      <c r="W199" s="13"/>
      <c r="X199" s="13"/>
      <c r="Y199" s="32"/>
      <c r="Z199" s="12" t="s">
        <v>357</v>
      </c>
      <c r="AA199" s="7"/>
      <c r="AB199" s="7"/>
      <c r="AC199" s="7"/>
      <c r="AD199" s="7"/>
      <c r="AE199" s="7"/>
      <c r="AF199" s="7"/>
      <c r="AG199" s="7"/>
      <c r="AH199" s="7"/>
    </row>
    <row r="200" s="1" customFormat="1" ht="78.75" customHeight="1" spans="1:34">
      <c r="A200" s="11">
        <v>198</v>
      </c>
      <c r="B200" s="13"/>
      <c r="C200" s="12" t="s">
        <v>71</v>
      </c>
      <c r="D200" s="34" t="s">
        <v>726</v>
      </c>
      <c r="E200" s="34" t="s">
        <v>727</v>
      </c>
      <c r="F200" s="12" t="s">
        <v>709</v>
      </c>
      <c r="G200" s="12" t="s">
        <v>637</v>
      </c>
      <c r="H200" s="34">
        <v>2021.9</v>
      </c>
      <c r="I200" s="40" t="s">
        <v>143</v>
      </c>
      <c r="J200" s="40" t="s">
        <v>144</v>
      </c>
      <c r="K200" s="12" t="s">
        <v>36</v>
      </c>
      <c r="L200" s="13"/>
      <c r="M200" s="18">
        <f t="shared" si="3"/>
        <v>50.47</v>
      </c>
      <c r="N200" s="41"/>
      <c r="O200" s="42"/>
      <c r="P200" s="12"/>
      <c r="Q200" s="24">
        <v>50.47</v>
      </c>
      <c r="R200" s="20" t="s">
        <v>263</v>
      </c>
      <c r="S200" s="12" t="s">
        <v>710</v>
      </c>
      <c r="T200" s="13"/>
      <c r="U200" s="13"/>
      <c r="V200" s="13"/>
      <c r="W200" s="13"/>
      <c r="X200" s="13"/>
      <c r="Y200" s="32"/>
      <c r="Z200" s="12" t="s">
        <v>357</v>
      </c>
      <c r="AA200" s="7"/>
      <c r="AB200" s="7"/>
      <c r="AC200" s="7"/>
      <c r="AD200" s="7"/>
      <c r="AE200" s="7"/>
      <c r="AF200" s="7"/>
      <c r="AG200" s="7"/>
      <c r="AH200" s="7"/>
    </row>
    <row r="201" s="1" customFormat="1" ht="78.75" customHeight="1" spans="1:34">
      <c r="A201" s="11">
        <v>199</v>
      </c>
      <c r="B201" s="13"/>
      <c r="C201" s="12" t="s">
        <v>71</v>
      </c>
      <c r="D201" s="34" t="s">
        <v>728</v>
      </c>
      <c r="E201" s="34" t="s">
        <v>729</v>
      </c>
      <c r="F201" s="12" t="s">
        <v>709</v>
      </c>
      <c r="G201" s="12" t="s">
        <v>653</v>
      </c>
      <c r="H201" s="34">
        <v>2021.9</v>
      </c>
      <c r="I201" s="40" t="s">
        <v>143</v>
      </c>
      <c r="J201" s="40" t="s">
        <v>144</v>
      </c>
      <c r="K201" s="12" t="s">
        <v>36</v>
      </c>
      <c r="L201" s="13"/>
      <c r="M201" s="18">
        <f t="shared" si="3"/>
        <v>14</v>
      </c>
      <c r="N201" s="41"/>
      <c r="O201" s="42"/>
      <c r="P201" s="12"/>
      <c r="Q201" s="24">
        <v>14</v>
      </c>
      <c r="R201" s="20" t="s">
        <v>263</v>
      </c>
      <c r="S201" s="12" t="s">
        <v>710</v>
      </c>
      <c r="T201" s="13"/>
      <c r="U201" s="13"/>
      <c r="V201" s="13"/>
      <c r="W201" s="13"/>
      <c r="X201" s="13"/>
      <c r="Y201" s="32"/>
      <c r="Z201" s="12" t="s">
        <v>357</v>
      </c>
      <c r="AA201" s="7"/>
      <c r="AB201" s="7"/>
      <c r="AC201" s="7"/>
      <c r="AD201" s="7"/>
      <c r="AE201" s="7"/>
      <c r="AF201" s="7"/>
      <c r="AG201" s="7"/>
      <c r="AH201" s="7"/>
    </row>
    <row r="202" s="1" customFormat="1" ht="78.75" customHeight="1" spans="1:34">
      <c r="A202" s="11">
        <v>200</v>
      </c>
      <c r="B202" s="13"/>
      <c r="C202" s="12" t="s">
        <v>71</v>
      </c>
      <c r="D202" s="34" t="s">
        <v>730</v>
      </c>
      <c r="E202" s="34" t="s">
        <v>731</v>
      </c>
      <c r="F202" s="12" t="s">
        <v>709</v>
      </c>
      <c r="G202" s="12" t="s">
        <v>645</v>
      </c>
      <c r="H202" s="34">
        <v>2021.9</v>
      </c>
      <c r="I202" s="40" t="s">
        <v>143</v>
      </c>
      <c r="J202" s="40" t="s">
        <v>144</v>
      </c>
      <c r="K202" s="12" t="s">
        <v>36</v>
      </c>
      <c r="L202" s="13"/>
      <c r="M202" s="18">
        <f t="shared" si="3"/>
        <v>22.96</v>
      </c>
      <c r="N202" s="41"/>
      <c r="O202" s="42"/>
      <c r="P202" s="12"/>
      <c r="Q202" s="24">
        <v>22.96</v>
      </c>
      <c r="R202" s="20" t="s">
        <v>263</v>
      </c>
      <c r="S202" s="12" t="s">
        <v>710</v>
      </c>
      <c r="T202" s="13"/>
      <c r="U202" s="13"/>
      <c r="V202" s="13"/>
      <c r="W202" s="13"/>
      <c r="X202" s="13"/>
      <c r="Y202" s="32"/>
      <c r="Z202" s="12" t="s">
        <v>357</v>
      </c>
      <c r="AA202" s="7"/>
      <c r="AB202" s="7"/>
      <c r="AC202" s="7"/>
      <c r="AD202" s="7"/>
      <c r="AE202" s="7"/>
      <c r="AF202" s="7"/>
      <c r="AG202" s="7"/>
      <c r="AH202" s="7"/>
    </row>
    <row r="203" s="1" customFormat="1" ht="78.75" customHeight="1" spans="1:34">
      <c r="A203" s="11">
        <v>201</v>
      </c>
      <c r="B203" s="13"/>
      <c r="C203" s="33" t="s">
        <v>71</v>
      </c>
      <c r="D203" s="34" t="s">
        <v>732</v>
      </c>
      <c r="E203" s="17" t="s">
        <v>733</v>
      </c>
      <c r="F203" s="35" t="s">
        <v>734</v>
      </c>
      <c r="G203" s="35" t="s">
        <v>735</v>
      </c>
      <c r="H203" s="12" t="s">
        <v>33</v>
      </c>
      <c r="I203" s="21" t="s">
        <v>56</v>
      </c>
      <c r="J203" s="21" t="s">
        <v>57</v>
      </c>
      <c r="K203" s="12" t="s">
        <v>36</v>
      </c>
      <c r="L203" s="13"/>
      <c r="M203" s="18">
        <f t="shared" si="3"/>
        <v>50</v>
      </c>
      <c r="N203" s="41"/>
      <c r="O203" s="42"/>
      <c r="P203" s="13"/>
      <c r="Q203" s="24">
        <v>50</v>
      </c>
      <c r="R203" s="20" t="s">
        <v>263</v>
      </c>
      <c r="S203" s="12" t="s">
        <v>710</v>
      </c>
      <c r="T203" s="13"/>
      <c r="U203" s="13"/>
      <c r="V203" s="13"/>
      <c r="W203" s="13"/>
      <c r="X203" s="13"/>
      <c r="Y203" s="32"/>
      <c r="Z203" s="12" t="s">
        <v>357</v>
      </c>
      <c r="AA203" s="7"/>
      <c r="AB203" s="7"/>
      <c r="AC203" s="7"/>
      <c r="AD203" s="7"/>
      <c r="AE203" s="7"/>
      <c r="AF203" s="7"/>
      <c r="AG203" s="7"/>
      <c r="AH203" s="7"/>
    </row>
    <row r="204" s="1" customFormat="1" ht="78.75" customHeight="1" spans="1:34">
      <c r="A204" s="11">
        <v>202</v>
      </c>
      <c r="B204" s="13"/>
      <c r="C204" s="33" t="s">
        <v>71</v>
      </c>
      <c r="D204" s="34" t="s">
        <v>736</v>
      </c>
      <c r="E204" s="34" t="s">
        <v>737</v>
      </c>
      <c r="F204" s="34" t="s">
        <v>738</v>
      </c>
      <c r="G204" s="34" t="s">
        <v>739</v>
      </c>
      <c r="H204" s="12" t="s">
        <v>33</v>
      </c>
      <c r="I204" s="21" t="s">
        <v>108</v>
      </c>
      <c r="J204" s="21" t="s">
        <v>109</v>
      </c>
      <c r="K204" s="12" t="s">
        <v>36</v>
      </c>
      <c r="L204" s="13"/>
      <c r="M204" s="18">
        <f t="shared" si="3"/>
        <v>200</v>
      </c>
      <c r="N204" s="41"/>
      <c r="O204" s="42"/>
      <c r="P204" s="13"/>
      <c r="Q204" s="24">
        <v>200</v>
      </c>
      <c r="R204" s="20" t="s">
        <v>263</v>
      </c>
      <c r="S204" s="12" t="s">
        <v>710</v>
      </c>
      <c r="T204" s="13"/>
      <c r="U204" s="13"/>
      <c r="V204" s="13"/>
      <c r="W204" s="13"/>
      <c r="X204" s="13"/>
      <c r="Y204" s="32"/>
      <c r="Z204" s="12" t="s">
        <v>357</v>
      </c>
      <c r="AA204" s="7"/>
      <c r="AB204" s="7"/>
      <c r="AC204" s="7"/>
      <c r="AD204" s="7"/>
      <c r="AE204" s="7"/>
      <c r="AF204" s="7"/>
      <c r="AG204" s="7"/>
      <c r="AH204" s="7"/>
    </row>
    <row r="205" s="1" customFormat="1" ht="78.75" customHeight="1" spans="1:34">
      <c r="A205" s="11">
        <v>203</v>
      </c>
      <c r="B205" s="13"/>
      <c r="C205" s="33" t="s">
        <v>71</v>
      </c>
      <c r="D205" s="34" t="s">
        <v>691</v>
      </c>
      <c r="E205" s="35" t="s">
        <v>692</v>
      </c>
      <c r="F205" s="35" t="s">
        <v>105</v>
      </c>
      <c r="G205" s="36" t="s">
        <v>740</v>
      </c>
      <c r="H205" s="12" t="s">
        <v>33</v>
      </c>
      <c r="I205" s="21" t="s">
        <v>108</v>
      </c>
      <c r="J205" s="21" t="s">
        <v>109</v>
      </c>
      <c r="K205" s="12" t="s">
        <v>36</v>
      </c>
      <c r="L205" s="13"/>
      <c r="M205" s="18">
        <f t="shared" si="3"/>
        <v>154</v>
      </c>
      <c r="N205" s="41"/>
      <c r="O205" s="42"/>
      <c r="P205" s="13"/>
      <c r="Q205" s="24">
        <v>154</v>
      </c>
      <c r="R205" s="20" t="s">
        <v>263</v>
      </c>
      <c r="S205" s="12" t="s">
        <v>710</v>
      </c>
      <c r="T205" s="13"/>
      <c r="U205" s="13"/>
      <c r="V205" s="13"/>
      <c r="W205" s="13"/>
      <c r="X205" s="13"/>
      <c r="Y205" s="32"/>
      <c r="Z205" s="12" t="s">
        <v>357</v>
      </c>
      <c r="AA205" s="7"/>
      <c r="AB205" s="7"/>
      <c r="AC205" s="7"/>
      <c r="AD205" s="7"/>
      <c r="AE205" s="7"/>
      <c r="AF205" s="7"/>
      <c r="AG205" s="7"/>
      <c r="AH205" s="7"/>
    </row>
    <row r="206" s="1" customFormat="1" ht="78.75" customHeight="1" spans="1:34">
      <c r="A206" s="11">
        <v>204</v>
      </c>
      <c r="B206" s="13"/>
      <c r="C206" s="12" t="s">
        <v>71</v>
      </c>
      <c r="D206" s="34" t="s">
        <v>741</v>
      </c>
      <c r="E206" s="34" t="s">
        <v>742</v>
      </c>
      <c r="F206" s="12" t="s">
        <v>709</v>
      </c>
      <c r="G206" s="12" t="s">
        <v>629</v>
      </c>
      <c r="H206" s="34">
        <v>2021.9</v>
      </c>
      <c r="I206" s="40" t="s">
        <v>143</v>
      </c>
      <c r="J206" s="40" t="s">
        <v>144</v>
      </c>
      <c r="K206" s="12" t="s">
        <v>36</v>
      </c>
      <c r="L206" s="13"/>
      <c r="M206" s="18">
        <f t="shared" si="2"/>
        <v>51.64</v>
      </c>
      <c r="N206" s="41">
        <v>51.64</v>
      </c>
      <c r="O206" s="20" t="s">
        <v>263</v>
      </c>
      <c r="P206" s="12" t="s">
        <v>743</v>
      </c>
      <c r="Q206" s="32"/>
      <c r="R206" s="42"/>
      <c r="S206" s="13"/>
      <c r="T206" s="13"/>
      <c r="U206" s="13"/>
      <c r="V206" s="13"/>
      <c r="W206" s="13"/>
      <c r="X206" s="13"/>
      <c r="Y206" s="32"/>
      <c r="Z206" s="12" t="s">
        <v>357</v>
      </c>
      <c r="AA206" s="7"/>
      <c r="AB206" s="7"/>
      <c r="AC206" s="7"/>
      <c r="AD206" s="7"/>
      <c r="AE206" s="7"/>
      <c r="AF206" s="7"/>
      <c r="AG206" s="7"/>
      <c r="AH206" s="7"/>
    </row>
    <row r="207" s="1" customFormat="1" ht="78.75" customHeight="1" spans="1:34">
      <c r="A207" s="11">
        <v>205</v>
      </c>
      <c r="B207" s="13"/>
      <c r="C207" s="12" t="s">
        <v>71</v>
      </c>
      <c r="D207" s="34" t="s">
        <v>744</v>
      </c>
      <c r="E207" s="34" t="s">
        <v>745</v>
      </c>
      <c r="F207" s="12" t="s">
        <v>709</v>
      </c>
      <c r="G207" s="12" t="s">
        <v>602</v>
      </c>
      <c r="H207" s="34">
        <v>2021.9</v>
      </c>
      <c r="I207" s="40" t="s">
        <v>143</v>
      </c>
      <c r="J207" s="40" t="s">
        <v>144</v>
      </c>
      <c r="K207" s="12" t="s">
        <v>36</v>
      </c>
      <c r="L207" s="13"/>
      <c r="M207" s="18">
        <f t="shared" si="2"/>
        <v>62.3</v>
      </c>
      <c r="N207" s="41">
        <v>62.3</v>
      </c>
      <c r="O207" s="20" t="s">
        <v>263</v>
      </c>
      <c r="P207" s="12" t="s">
        <v>743</v>
      </c>
      <c r="Q207" s="32"/>
      <c r="R207" s="42"/>
      <c r="S207" s="13"/>
      <c r="T207" s="13"/>
      <c r="U207" s="13"/>
      <c r="V207" s="13"/>
      <c r="W207" s="13"/>
      <c r="X207" s="13"/>
      <c r="Y207" s="32"/>
      <c r="Z207" s="12" t="s">
        <v>357</v>
      </c>
      <c r="AA207" s="7"/>
      <c r="AB207" s="7"/>
      <c r="AC207" s="7"/>
      <c r="AD207" s="7"/>
      <c r="AE207" s="7"/>
      <c r="AF207" s="7"/>
      <c r="AG207" s="7"/>
      <c r="AH207" s="7"/>
    </row>
    <row r="208" s="1" customFormat="1" ht="78.75" customHeight="1" spans="1:34">
      <c r="A208" s="11">
        <v>206</v>
      </c>
      <c r="B208" s="13"/>
      <c r="C208" s="12" t="s">
        <v>71</v>
      </c>
      <c r="D208" s="34" t="s">
        <v>746</v>
      </c>
      <c r="E208" s="34" t="s">
        <v>717</v>
      </c>
      <c r="F208" s="12" t="s">
        <v>709</v>
      </c>
      <c r="G208" s="12" t="s">
        <v>604</v>
      </c>
      <c r="H208" s="34">
        <v>2021.9</v>
      </c>
      <c r="I208" s="40" t="s">
        <v>143</v>
      </c>
      <c r="J208" s="40" t="s">
        <v>144</v>
      </c>
      <c r="K208" s="12" t="s">
        <v>36</v>
      </c>
      <c r="L208" s="13"/>
      <c r="M208" s="18">
        <f t="shared" si="2"/>
        <v>28.26</v>
      </c>
      <c r="N208" s="41">
        <v>28.26</v>
      </c>
      <c r="O208" s="20" t="s">
        <v>263</v>
      </c>
      <c r="P208" s="12" t="s">
        <v>743</v>
      </c>
      <c r="Q208" s="32"/>
      <c r="R208" s="42"/>
      <c r="S208" s="13"/>
      <c r="T208" s="13"/>
      <c r="U208" s="13"/>
      <c r="V208" s="13"/>
      <c r="W208" s="13"/>
      <c r="X208" s="13"/>
      <c r="Y208" s="32"/>
      <c r="Z208" s="12" t="s">
        <v>357</v>
      </c>
      <c r="AA208" s="7"/>
      <c r="AB208" s="7"/>
      <c r="AC208" s="7"/>
      <c r="AD208" s="7"/>
      <c r="AE208" s="7"/>
      <c r="AF208" s="7"/>
      <c r="AG208" s="7"/>
      <c r="AH208" s="7"/>
    </row>
    <row r="209" s="1" customFormat="1" ht="78.75" customHeight="1" spans="1:34">
      <c r="A209" s="11">
        <v>207</v>
      </c>
      <c r="B209" s="13"/>
      <c r="C209" s="12" t="s">
        <v>71</v>
      </c>
      <c r="D209" s="34" t="s">
        <v>747</v>
      </c>
      <c r="E209" s="34" t="s">
        <v>748</v>
      </c>
      <c r="F209" s="12" t="s">
        <v>709</v>
      </c>
      <c r="G209" s="12" t="s">
        <v>631</v>
      </c>
      <c r="H209" s="34">
        <v>2021.9</v>
      </c>
      <c r="I209" s="40" t="s">
        <v>143</v>
      </c>
      <c r="J209" s="40" t="s">
        <v>144</v>
      </c>
      <c r="K209" s="12" t="s">
        <v>36</v>
      </c>
      <c r="L209" s="13"/>
      <c r="M209" s="18">
        <f t="shared" si="2"/>
        <v>77.29</v>
      </c>
      <c r="N209" s="41">
        <v>77.29</v>
      </c>
      <c r="O209" s="20" t="s">
        <v>263</v>
      </c>
      <c r="P209" s="12" t="s">
        <v>743</v>
      </c>
      <c r="Q209" s="32"/>
      <c r="R209" s="42"/>
      <c r="S209" s="13"/>
      <c r="T209" s="13"/>
      <c r="U209" s="13"/>
      <c r="V209" s="13"/>
      <c r="W209" s="13"/>
      <c r="X209" s="13"/>
      <c r="Y209" s="32"/>
      <c r="Z209" s="12" t="s">
        <v>357</v>
      </c>
      <c r="AA209" s="7"/>
      <c r="AB209" s="7"/>
      <c r="AC209" s="7"/>
      <c r="AD209" s="7"/>
      <c r="AE209" s="7"/>
      <c r="AF209" s="7"/>
      <c r="AG209" s="7"/>
      <c r="AH209" s="7"/>
    </row>
    <row r="210" s="1" customFormat="1" ht="78.75" customHeight="1" spans="1:34">
      <c r="A210" s="11">
        <v>208</v>
      </c>
      <c r="B210" s="13"/>
      <c r="C210" s="12" t="s">
        <v>71</v>
      </c>
      <c r="D210" s="34" t="s">
        <v>749</v>
      </c>
      <c r="E210" s="34" t="s">
        <v>717</v>
      </c>
      <c r="F210" s="12" t="s">
        <v>709</v>
      </c>
      <c r="G210" s="12" t="s">
        <v>606</v>
      </c>
      <c r="H210" s="34">
        <v>2021.9</v>
      </c>
      <c r="I210" s="40" t="s">
        <v>143</v>
      </c>
      <c r="J210" s="40" t="s">
        <v>144</v>
      </c>
      <c r="K210" s="12" t="s">
        <v>36</v>
      </c>
      <c r="L210" s="13"/>
      <c r="M210" s="18">
        <f t="shared" si="2"/>
        <v>29.73</v>
      </c>
      <c r="N210" s="41">
        <v>29.73</v>
      </c>
      <c r="O210" s="20" t="s">
        <v>263</v>
      </c>
      <c r="P210" s="12" t="s">
        <v>743</v>
      </c>
      <c r="Q210" s="32"/>
      <c r="R210" s="42"/>
      <c r="S210" s="13"/>
      <c r="T210" s="13"/>
      <c r="U210" s="13"/>
      <c r="V210" s="13"/>
      <c r="W210" s="13"/>
      <c r="X210" s="13"/>
      <c r="Y210" s="32"/>
      <c r="Z210" s="12" t="s">
        <v>357</v>
      </c>
      <c r="AA210" s="7"/>
      <c r="AB210" s="7"/>
      <c r="AC210" s="7"/>
      <c r="AD210" s="7"/>
      <c r="AE210" s="7"/>
      <c r="AF210" s="7"/>
      <c r="AG210" s="7"/>
      <c r="AH210" s="7"/>
    </row>
    <row r="211" s="1" customFormat="1" ht="78.75" customHeight="1" spans="1:34">
      <c r="A211" s="11">
        <v>209</v>
      </c>
      <c r="B211" s="13"/>
      <c r="C211" s="12" t="s">
        <v>71</v>
      </c>
      <c r="D211" s="34" t="s">
        <v>750</v>
      </c>
      <c r="E211" s="34" t="s">
        <v>729</v>
      </c>
      <c r="F211" s="12" t="s">
        <v>709</v>
      </c>
      <c r="G211" s="12" t="s">
        <v>639</v>
      </c>
      <c r="H211" s="34">
        <v>2021.9</v>
      </c>
      <c r="I211" s="40" t="s">
        <v>143</v>
      </c>
      <c r="J211" s="40" t="s">
        <v>144</v>
      </c>
      <c r="K211" s="12" t="s">
        <v>36</v>
      </c>
      <c r="L211" s="13"/>
      <c r="M211" s="18">
        <f t="shared" si="2"/>
        <v>31.39</v>
      </c>
      <c r="N211" s="41">
        <v>31.39</v>
      </c>
      <c r="O211" s="20" t="s">
        <v>263</v>
      </c>
      <c r="P211" s="12" t="s">
        <v>743</v>
      </c>
      <c r="Q211" s="32"/>
      <c r="R211" s="42"/>
      <c r="S211" s="13"/>
      <c r="T211" s="13"/>
      <c r="U211" s="13"/>
      <c r="V211" s="13"/>
      <c r="W211" s="13"/>
      <c r="X211" s="13"/>
      <c r="Y211" s="32"/>
      <c r="Z211" s="12" t="s">
        <v>357</v>
      </c>
      <c r="AA211" s="7"/>
      <c r="AB211" s="7"/>
      <c r="AC211" s="7"/>
      <c r="AD211" s="7"/>
      <c r="AE211" s="7"/>
      <c r="AF211" s="7"/>
      <c r="AG211" s="7"/>
      <c r="AH211" s="7"/>
    </row>
    <row r="212" s="1" customFormat="1" ht="78.75" customHeight="1" spans="1:34">
      <c r="A212" s="11">
        <v>210</v>
      </c>
      <c r="B212" s="13"/>
      <c r="C212" s="12" t="s">
        <v>71</v>
      </c>
      <c r="D212" s="34" t="s">
        <v>751</v>
      </c>
      <c r="E212" s="34" t="s">
        <v>752</v>
      </c>
      <c r="F212" s="12" t="s">
        <v>709</v>
      </c>
      <c r="G212" s="12" t="s">
        <v>616</v>
      </c>
      <c r="H212" s="34">
        <v>2021.9</v>
      </c>
      <c r="I212" s="40" t="s">
        <v>143</v>
      </c>
      <c r="J212" s="40" t="s">
        <v>144</v>
      </c>
      <c r="K212" s="12" t="s">
        <v>36</v>
      </c>
      <c r="L212" s="13"/>
      <c r="M212" s="18">
        <f t="shared" ref="M212:M222" si="4">N212+Q212+T212</f>
        <v>47.41</v>
      </c>
      <c r="N212" s="41">
        <v>47.41</v>
      </c>
      <c r="O212" s="20" t="s">
        <v>263</v>
      </c>
      <c r="P212" s="12" t="s">
        <v>743</v>
      </c>
      <c r="Q212" s="32"/>
      <c r="R212" s="42"/>
      <c r="S212" s="13"/>
      <c r="T212" s="13"/>
      <c r="U212" s="13"/>
      <c r="V212" s="13"/>
      <c r="W212" s="13"/>
      <c r="X212" s="13"/>
      <c r="Y212" s="32"/>
      <c r="Z212" s="12" t="s">
        <v>357</v>
      </c>
      <c r="AA212" s="7"/>
      <c r="AB212" s="7"/>
      <c r="AC212" s="7"/>
      <c r="AD212" s="7"/>
      <c r="AE212" s="7"/>
      <c r="AF212" s="7"/>
      <c r="AG212" s="7"/>
      <c r="AH212" s="7"/>
    </row>
    <row r="213" s="1" customFormat="1" ht="78.75" customHeight="1" spans="1:34">
      <c r="A213" s="11">
        <v>211</v>
      </c>
      <c r="B213" s="13"/>
      <c r="C213" s="12" t="s">
        <v>71</v>
      </c>
      <c r="D213" s="34" t="s">
        <v>753</v>
      </c>
      <c r="E213" s="34" t="s">
        <v>731</v>
      </c>
      <c r="F213" s="12" t="s">
        <v>709</v>
      </c>
      <c r="G213" s="12" t="s">
        <v>641</v>
      </c>
      <c r="H213" s="34">
        <v>2021.9</v>
      </c>
      <c r="I213" s="40" t="s">
        <v>143</v>
      </c>
      <c r="J213" s="40" t="s">
        <v>144</v>
      </c>
      <c r="K213" s="12" t="s">
        <v>36</v>
      </c>
      <c r="L213" s="13"/>
      <c r="M213" s="18">
        <f t="shared" si="4"/>
        <v>25.24</v>
      </c>
      <c r="N213" s="41">
        <v>25.24</v>
      </c>
      <c r="O213" s="20" t="s">
        <v>263</v>
      </c>
      <c r="P213" s="12" t="s">
        <v>743</v>
      </c>
      <c r="Q213" s="32"/>
      <c r="R213" s="42"/>
      <c r="S213" s="13"/>
      <c r="T213" s="13"/>
      <c r="U213" s="13"/>
      <c r="V213" s="13"/>
      <c r="W213" s="13"/>
      <c r="X213" s="13"/>
      <c r="Y213" s="32"/>
      <c r="Z213" s="12" t="s">
        <v>357</v>
      </c>
      <c r="AA213" s="7"/>
      <c r="AB213" s="7"/>
      <c r="AC213" s="7"/>
      <c r="AD213" s="7"/>
      <c r="AE213" s="7"/>
      <c r="AF213" s="7"/>
      <c r="AG213" s="7"/>
      <c r="AH213" s="7"/>
    </row>
    <row r="214" s="1" customFormat="1" ht="78.75" customHeight="1" spans="1:34">
      <c r="A214" s="11">
        <v>212</v>
      </c>
      <c r="B214" s="13"/>
      <c r="C214" s="12" t="s">
        <v>71</v>
      </c>
      <c r="D214" s="34" t="s">
        <v>707</v>
      </c>
      <c r="E214" s="34" t="s">
        <v>708</v>
      </c>
      <c r="F214" s="12" t="s">
        <v>709</v>
      </c>
      <c r="G214" s="12" t="s">
        <v>620</v>
      </c>
      <c r="H214" s="34">
        <v>2021.9</v>
      </c>
      <c r="I214" s="40" t="s">
        <v>143</v>
      </c>
      <c r="J214" s="40" t="s">
        <v>144</v>
      </c>
      <c r="K214" s="12" t="s">
        <v>36</v>
      </c>
      <c r="L214" s="13"/>
      <c r="M214" s="18">
        <f t="shared" si="4"/>
        <v>22.59</v>
      </c>
      <c r="N214" s="41">
        <v>22.59</v>
      </c>
      <c r="O214" s="20" t="s">
        <v>263</v>
      </c>
      <c r="P214" s="12" t="s">
        <v>743</v>
      </c>
      <c r="Q214" s="32"/>
      <c r="R214" s="42"/>
      <c r="S214" s="13"/>
      <c r="T214" s="13"/>
      <c r="U214" s="13"/>
      <c r="V214" s="13"/>
      <c r="W214" s="13"/>
      <c r="X214" s="13"/>
      <c r="Y214" s="32"/>
      <c r="Z214" s="12" t="s">
        <v>357</v>
      </c>
      <c r="AA214" s="7"/>
      <c r="AB214" s="7"/>
      <c r="AC214" s="7"/>
      <c r="AD214" s="7"/>
      <c r="AE214" s="7"/>
      <c r="AF214" s="7"/>
      <c r="AG214" s="7"/>
      <c r="AH214" s="7"/>
    </row>
    <row r="215" s="1" customFormat="1" ht="78.75" customHeight="1" spans="1:34">
      <c r="A215" s="11">
        <v>213</v>
      </c>
      <c r="B215" s="13"/>
      <c r="C215" s="12" t="s">
        <v>71</v>
      </c>
      <c r="D215" s="34" t="s">
        <v>754</v>
      </c>
      <c r="E215" s="34" t="s">
        <v>729</v>
      </c>
      <c r="F215" s="12" t="s">
        <v>709</v>
      </c>
      <c r="G215" s="12" t="s">
        <v>622</v>
      </c>
      <c r="H215" s="34">
        <v>2021.9</v>
      </c>
      <c r="I215" s="40" t="s">
        <v>143</v>
      </c>
      <c r="J215" s="40" t="s">
        <v>144</v>
      </c>
      <c r="K215" s="12" t="s">
        <v>36</v>
      </c>
      <c r="L215" s="13"/>
      <c r="M215" s="18">
        <f t="shared" si="4"/>
        <v>42.69</v>
      </c>
      <c r="N215" s="41">
        <v>42.69</v>
      </c>
      <c r="O215" s="20" t="s">
        <v>263</v>
      </c>
      <c r="P215" s="12" t="s">
        <v>743</v>
      </c>
      <c r="Q215" s="32"/>
      <c r="R215" s="42"/>
      <c r="S215" s="13"/>
      <c r="T215" s="13"/>
      <c r="U215" s="13"/>
      <c r="V215" s="13"/>
      <c r="W215" s="13"/>
      <c r="X215" s="13"/>
      <c r="Y215" s="32"/>
      <c r="Z215" s="12" t="s">
        <v>357</v>
      </c>
      <c r="AA215" s="7"/>
      <c r="AB215" s="7"/>
      <c r="AC215" s="7"/>
      <c r="AD215" s="7"/>
      <c r="AE215" s="7"/>
      <c r="AF215" s="7"/>
      <c r="AG215" s="7"/>
      <c r="AH215" s="7"/>
    </row>
    <row r="216" s="1" customFormat="1" ht="78.75" customHeight="1" spans="1:34">
      <c r="A216" s="11">
        <v>214</v>
      </c>
      <c r="B216" s="13"/>
      <c r="C216" s="12" t="s">
        <v>71</v>
      </c>
      <c r="D216" s="34" t="s">
        <v>755</v>
      </c>
      <c r="E216" s="34" t="s">
        <v>756</v>
      </c>
      <c r="F216" s="12" t="s">
        <v>709</v>
      </c>
      <c r="G216" s="12" t="s">
        <v>643</v>
      </c>
      <c r="H216" s="34">
        <v>2021.9</v>
      </c>
      <c r="I216" s="40" t="s">
        <v>143</v>
      </c>
      <c r="J216" s="40" t="s">
        <v>144</v>
      </c>
      <c r="K216" s="12" t="s">
        <v>36</v>
      </c>
      <c r="L216" s="13"/>
      <c r="M216" s="18">
        <f t="shared" si="4"/>
        <v>28.38</v>
      </c>
      <c r="N216" s="41">
        <v>28.38</v>
      </c>
      <c r="O216" s="20" t="s">
        <v>263</v>
      </c>
      <c r="P216" s="12" t="s">
        <v>743</v>
      </c>
      <c r="Q216" s="32"/>
      <c r="R216" s="42"/>
      <c r="S216" s="13"/>
      <c r="T216" s="13"/>
      <c r="U216" s="13"/>
      <c r="V216" s="13"/>
      <c r="W216" s="13"/>
      <c r="X216" s="13"/>
      <c r="Y216" s="32"/>
      <c r="Z216" s="12" t="s">
        <v>357</v>
      </c>
      <c r="AA216" s="7"/>
      <c r="AB216" s="7"/>
      <c r="AC216" s="7"/>
      <c r="AD216" s="7"/>
      <c r="AE216" s="7"/>
      <c r="AF216" s="7"/>
      <c r="AG216" s="7"/>
      <c r="AH216" s="7"/>
    </row>
    <row r="217" s="1" customFormat="1" ht="78.75" customHeight="1" spans="1:34">
      <c r="A217" s="11">
        <v>215</v>
      </c>
      <c r="B217" s="13"/>
      <c r="C217" s="12" t="s">
        <v>71</v>
      </c>
      <c r="D217" s="34" t="s">
        <v>728</v>
      </c>
      <c r="E217" s="34" t="s">
        <v>729</v>
      </c>
      <c r="F217" s="12" t="s">
        <v>709</v>
      </c>
      <c r="G217" s="12" t="s">
        <v>653</v>
      </c>
      <c r="H217" s="34">
        <v>2021.9</v>
      </c>
      <c r="I217" s="40" t="s">
        <v>143</v>
      </c>
      <c r="J217" s="40" t="s">
        <v>144</v>
      </c>
      <c r="K217" s="12" t="s">
        <v>36</v>
      </c>
      <c r="L217" s="13"/>
      <c r="M217" s="18">
        <f t="shared" si="4"/>
        <v>6</v>
      </c>
      <c r="N217" s="41">
        <v>6</v>
      </c>
      <c r="O217" s="20" t="s">
        <v>263</v>
      </c>
      <c r="P217" s="12" t="s">
        <v>743</v>
      </c>
      <c r="Q217" s="32"/>
      <c r="R217" s="42"/>
      <c r="S217" s="13"/>
      <c r="T217" s="13"/>
      <c r="U217" s="13"/>
      <c r="V217" s="13"/>
      <c r="W217" s="13"/>
      <c r="X217" s="13"/>
      <c r="Y217" s="32"/>
      <c r="Z217" s="12" t="s">
        <v>357</v>
      </c>
      <c r="AA217" s="7"/>
      <c r="AB217" s="7"/>
      <c r="AC217" s="7"/>
      <c r="AD217" s="7"/>
      <c r="AE217" s="7"/>
      <c r="AF217" s="7"/>
      <c r="AG217" s="7"/>
      <c r="AH217" s="7"/>
    </row>
    <row r="218" s="1" customFormat="1" ht="78.75" customHeight="1" spans="1:34">
      <c r="A218" s="11">
        <v>216</v>
      </c>
      <c r="B218" s="13"/>
      <c r="C218" s="12" t="s">
        <v>71</v>
      </c>
      <c r="D218" s="34" t="s">
        <v>757</v>
      </c>
      <c r="E218" s="34" t="s">
        <v>758</v>
      </c>
      <c r="F218" s="12" t="s">
        <v>709</v>
      </c>
      <c r="G218" s="12" t="s">
        <v>647</v>
      </c>
      <c r="H218" s="34">
        <v>2021.9</v>
      </c>
      <c r="I218" s="40" t="s">
        <v>143</v>
      </c>
      <c r="J218" s="40" t="s">
        <v>144</v>
      </c>
      <c r="K218" s="12" t="s">
        <v>36</v>
      </c>
      <c r="L218" s="13"/>
      <c r="M218" s="18">
        <f t="shared" si="4"/>
        <v>31.5</v>
      </c>
      <c r="N218" s="41">
        <v>31.5</v>
      </c>
      <c r="O218" s="20" t="s">
        <v>263</v>
      </c>
      <c r="P218" s="12" t="s">
        <v>743</v>
      </c>
      <c r="Q218" s="32"/>
      <c r="R218" s="42"/>
      <c r="S218" s="13"/>
      <c r="T218" s="13"/>
      <c r="U218" s="13"/>
      <c r="V218" s="13"/>
      <c r="W218" s="13"/>
      <c r="X218" s="13"/>
      <c r="Y218" s="32"/>
      <c r="Z218" s="12" t="s">
        <v>357</v>
      </c>
      <c r="AA218" s="7"/>
      <c r="AB218" s="7"/>
      <c r="AC218" s="7"/>
      <c r="AD218" s="7"/>
      <c r="AE218" s="7"/>
      <c r="AF218" s="7"/>
      <c r="AG218" s="7"/>
      <c r="AH218" s="7"/>
    </row>
    <row r="219" s="1" customFormat="1" ht="78.75" customHeight="1" spans="1:34">
      <c r="A219" s="11">
        <v>217</v>
      </c>
      <c r="B219" s="13"/>
      <c r="C219" s="12" t="s">
        <v>71</v>
      </c>
      <c r="D219" s="34" t="s">
        <v>759</v>
      </c>
      <c r="E219" s="34" t="s">
        <v>729</v>
      </c>
      <c r="F219" s="12" t="s">
        <v>709</v>
      </c>
      <c r="G219" s="12" t="s">
        <v>649</v>
      </c>
      <c r="H219" s="34">
        <v>2021.9</v>
      </c>
      <c r="I219" s="40" t="s">
        <v>143</v>
      </c>
      <c r="J219" s="40" t="s">
        <v>144</v>
      </c>
      <c r="K219" s="12" t="s">
        <v>36</v>
      </c>
      <c r="L219" s="13"/>
      <c r="M219" s="18">
        <f t="shared" si="4"/>
        <v>29.92</v>
      </c>
      <c r="N219" s="41">
        <v>29.92</v>
      </c>
      <c r="O219" s="20" t="s">
        <v>263</v>
      </c>
      <c r="P219" s="12" t="s">
        <v>743</v>
      </c>
      <c r="Q219" s="32"/>
      <c r="R219" s="42"/>
      <c r="S219" s="13"/>
      <c r="T219" s="13"/>
      <c r="U219" s="13"/>
      <c r="V219" s="13"/>
      <c r="W219" s="13"/>
      <c r="X219" s="13"/>
      <c r="Y219" s="32"/>
      <c r="Z219" s="12" t="s">
        <v>357</v>
      </c>
      <c r="AA219" s="7"/>
      <c r="AB219" s="7"/>
      <c r="AC219" s="7"/>
      <c r="AD219" s="7"/>
      <c r="AE219" s="7"/>
      <c r="AF219" s="7"/>
      <c r="AG219" s="7"/>
      <c r="AH219" s="7"/>
    </row>
    <row r="220" s="1" customFormat="1" ht="78.75" customHeight="1" spans="1:34">
      <c r="A220" s="11">
        <v>218</v>
      </c>
      <c r="B220" s="13"/>
      <c r="C220" s="12" t="s">
        <v>71</v>
      </c>
      <c r="D220" s="34" t="s">
        <v>760</v>
      </c>
      <c r="E220" s="34" t="s">
        <v>729</v>
      </c>
      <c r="F220" s="12" t="s">
        <v>709</v>
      </c>
      <c r="G220" s="12" t="s">
        <v>651</v>
      </c>
      <c r="H220" s="34">
        <v>2021.9</v>
      </c>
      <c r="I220" s="40" t="s">
        <v>143</v>
      </c>
      <c r="J220" s="40" t="s">
        <v>144</v>
      </c>
      <c r="K220" s="12" t="s">
        <v>36</v>
      </c>
      <c r="L220" s="13"/>
      <c r="M220" s="18">
        <f t="shared" si="4"/>
        <v>23.66</v>
      </c>
      <c r="N220" s="41">
        <v>23.66</v>
      </c>
      <c r="O220" s="20" t="s">
        <v>263</v>
      </c>
      <c r="P220" s="12" t="s">
        <v>743</v>
      </c>
      <c r="Q220" s="32"/>
      <c r="R220" s="42"/>
      <c r="S220" s="13"/>
      <c r="T220" s="13"/>
      <c r="U220" s="13"/>
      <c r="V220" s="13"/>
      <c r="W220" s="13"/>
      <c r="X220" s="13"/>
      <c r="Y220" s="32"/>
      <c r="Z220" s="12" t="s">
        <v>357</v>
      </c>
      <c r="AA220" s="7"/>
      <c r="AB220" s="7"/>
      <c r="AC220" s="7"/>
      <c r="AD220" s="7"/>
      <c r="AE220" s="7"/>
      <c r="AF220" s="7"/>
      <c r="AG220" s="7"/>
      <c r="AH220" s="7"/>
    </row>
    <row r="221" s="1" customFormat="1" ht="78.75" customHeight="1" spans="1:34">
      <c r="A221" s="11">
        <v>219</v>
      </c>
      <c r="B221" s="13"/>
      <c r="C221" s="33" t="s">
        <v>71</v>
      </c>
      <c r="D221" s="34" t="s">
        <v>761</v>
      </c>
      <c r="E221" s="34" t="s">
        <v>762</v>
      </c>
      <c r="F221" s="12" t="s">
        <v>657</v>
      </c>
      <c r="G221" s="12" t="s">
        <v>430</v>
      </c>
      <c r="H221" s="12" t="s">
        <v>33</v>
      </c>
      <c r="I221" s="40" t="s">
        <v>143</v>
      </c>
      <c r="J221" s="40" t="s">
        <v>144</v>
      </c>
      <c r="K221" s="12" t="s">
        <v>36</v>
      </c>
      <c r="L221" s="13"/>
      <c r="M221" s="18">
        <f t="shared" si="4"/>
        <v>100</v>
      </c>
      <c r="N221" s="41">
        <v>100</v>
      </c>
      <c r="O221" s="20" t="s">
        <v>763</v>
      </c>
      <c r="P221" s="21" t="s">
        <v>764</v>
      </c>
      <c r="Q221" s="32"/>
      <c r="R221" s="42"/>
      <c r="S221" s="13"/>
      <c r="T221" s="13"/>
      <c r="U221" s="13"/>
      <c r="V221" s="13"/>
      <c r="W221" s="13"/>
      <c r="X221" s="13"/>
      <c r="Y221" s="32"/>
      <c r="Z221" s="12" t="s">
        <v>357</v>
      </c>
      <c r="AA221" s="7"/>
      <c r="AB221" s="7"/>
      <c r="AC221" s="7"/>
      <c r="AD221" s="7"/>
      <c r="AE221" s="7"/>
      <c r="AF221" s="7"/>
      <c r="AG221" s="7"/>
      <c r="AH221" s="7"/>
    </row>
    <row r="222" s="1" customFormat="1" ht="78.75" customHeight="1" spans="1:34">
      <c r="A222" s="11">
        <v>220</v>
      </c>
      <c r="B222" s="13"/>
      <c r="C222" s="33" t="s">
        <v>71</v>
      </c>
      <c r="D222" s="34" t="s">
        <v>761</v>
      </c>
      <c r="E222" s="34" t="s">
        <v>762</v>
      </c>
      <c r="F222" s="12" t="s">
        <v>657</v>
      </c>
      <c r="G222" s="12" t="s">
        <v>430</v>
      </c>
      <c r="H222" s="12" t="s">
        <v>33</v>
      </c>
      <c r="I222" s="40" t="s">
        <v>143</v>
      </c>
      <c r="J222" s="40" t="s">
        <v>144</v>
      </c>
      <c r="K222" s="12" t="s">
        <v>36</v>
      </c>
      <c r="L222" s="13"/>
      <c r="M222" s="18">
        <f t="shared" si="4"/>
        <v>132.53</v>
      </c>
      <c r="N222" s="41">
        <v>132.53</v>
      </c>
      <c r="O222" s="20" t="s">
        <v>763</v>
      </c>
      <c r="P222" s="21" t="s">
        <v>765</v>
      </c>
      <c r="Q222" s="32"/>
      <c r="R222" s="42"/>
      <c r="S222" s="13"/>
      <c r="T222" s="13"/>
      <c r="U222" s="13"/>
      <c r="V222" s="13"/>
      <c r="W222" s="13"/>
      <c r="X222" s="13"/>
      <c r="Y222" s="32"/>
      <c r="Z222" s="12" t="s">
        <v>357</v>
      </c>
      <c r="AA222" s="7"/>
      <c r="AB222" s="7"/>
      <c r="AC222" s="7"/>
      <c r="AD222" s="7"/>
      <c r="AE222" s="7"/>
      <c r="AF222" s="7"/>
      <c r="AG222" s="7"/>
      <c r="AH222" s="7"/>
    </row>
    <row r="223" spans="1:57">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row>
    <row r="224" spans="1:57">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row>
    <row r="225" spans="1:57">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row>
    <row r="226" spans="1:57">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row>
    <row r="227" spans="1:57">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row>
    <row r="228" spans="1:57">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row>
    <row r="229" spans="1:57">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row>
    <row r="230" spans="1:57">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row>
    <row r="231" spans="1:57">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row>
    <row r="232" spans="1:57">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row>
    <row r="233" spans="1:57">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row>
    <row r="234" spans="1:57">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row>
    <row r="235" spans="1:57">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row>
    <row r="236" spans="1:57">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row>
    <row r="237" spans="1:57">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row>
    <row r="238" spans="1:57">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row>
    <row r="239" spans="1:57">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row>
    <row r="240" spans="1:57">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row>
    <row r="241" spans="1:57">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row>
    <row r="242" spans="1:57">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row>
    <row r="243" spans="1:57">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row>
    <row r="244" spans="1:57">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row>
    <row r="245" spans="1:57">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row>
    <row r="246" spans="1:57">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row>
    <row r="247" spans="1:57">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row>
    <row r="248" spans="1:57">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row>
    <row r="249" spans="1:57">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row>
    <row r="250" spans="1:57">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row>
    <row r="251" spans="1:57">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row>
    <row r="252" spans="1:57">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row>
    <row r="253" spans="1:57">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row>
    <row r="254" spans="1:57">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row>
    <row r="255" spans="1:57">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row>
    <row r="256" spans="1:57">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row>
    <row r="257" spans="1:57">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row>
    <row r="258" spans="1:57">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row>
    <row r="259" spans="1:57">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row>
    <row r="260" spans="1:57">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row>
    <row r="261" spans="1:57">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row>
    <row r="262" spans="1:57">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row>
    <row r="263" spans="1:57">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row>
    <row r="264" spans="1:57">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row>
    <row r="265" spans="1:57">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row>
    <row r="266" spans="1:57">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row>
    <row r="267" spans="1:57">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row>
    <row r="268" spans="1:57">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row>
    <row r="269" spans="1:57">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row>
    <row r="270" spans="1:57">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row>
    <row r="271" spans="1:57">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row>
    <row r="272" spans="1:57">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row>
    <row r="273" spans="1:57">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row>
    <row r="274" spans="1:57">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row>
    <row r="275" spans="1:57">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row>
    <row r="276" spans="1:57">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row>
    <row r="277" spans="1:57">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row>
    <row r="278" spans="1:57">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row>
    <row r="279" spans="1:57">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row>
    <row r="280" spans="1:57">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row>
    <row r="281" spans="1:57">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row>
    <row r="282" spans="1:57">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row>
    <row r="283" spans="1:57">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row>
    <row r="284" spans="1:57">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row>
    <row r="285" spans="1:57">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row>
    <row r="286" spans="1:57">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row>
    <row r="287" spans="1:57">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row>
    <row r="288" spans="1:57">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row>
    <row r="289" spans="1:57">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row>
    <row r="290" spans="1:57">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row>
    <row r="291" spans="1:57">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row>
    <row r="292" spans="1:57">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row>
    <row r="293" spans="1:57">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row>
    <row r="294" spans="1:57">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row>
    <row r="295" spans="1:57">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row>
    <row r="296" spans="1:57">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row>
    <row r="297" spans="1:57">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row>
    <row r="298" spans="1:57">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row>
    <row r="299" spans="1:57">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row>
    <row r="300" spans="1:57">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row>
    <row r="301" spans="1:57">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c r="BE301" s="45"/>
    </row>
    <row r="302" spans="1:57">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row>
    <row r="303" spans="1:57">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row>
    <row r="304" spans="1:57">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c r="BE304" s="45"/>
    </row>
    <row r="305" spans="1:57">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row>
    <row r="306" spans="1:57">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row>
    <row r="307" spans="1:57">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c r="BE307" s="45"/>
    </row>
    <row r="308" spans="1:57">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row>
    <row r="309" spans="1:57">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row>
    <row r="310" spans="1:57">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row>
    <row r="311" spans="1:57">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row>
    <row r="312" spans="1:57">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row>
    <row r="313" spans="1:57">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row>
    <row r="314" spans="1:57">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row>
    <row r="315" spans="1:57">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row>
    <row r="316" spans="1:57">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row>
    <row r="317" spans="1:57">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row>
    <row r="318" spans="1:57">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row>
    <row r="319" spans="1:57">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row>
    <row r="320" spans="1:57">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row>
    <row r="321" spans="1:57">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row>
    <row r="322" spans="1:57">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row>
    <row r="323" spans="1:57">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row>
    <row r="324" spans="1:57">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row>
    <row r="325" spans="1:57">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row>
    <row r="326" spans="1:57">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row>
    <row r="327" spans="1:57">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c r="BE327" s="45"/>
    </row>
    <row r="328" spans="1:57">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row>
    <row r="329" spans="1:57">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row>
    <row r="330" spans="1:57">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row>
    <row r="331" spans="1:57">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row>
    <row r="332" spans="1:57">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row>
    <row r="333" spans="1:57">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row>
    <row r="334" spans="1:57">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row>
    <row r="335" spans="1:57">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row>
    <row r="336" spans="1:57">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row>
    <row r="337" spans="1:57">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row>
    <row r="338" spans="1:57">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row>
    <row r="339" spans="1:57">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row>
    <row r="340" spans="1:57">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c r="BE340" s="45"/>
    </row>
    <row r="341" spans="1:57">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c r="BE341" s="45"/>
    </row>
    <row r="342" spans="1:57">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row>
    <row r="343" spans="1:57">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row>
    <row r="344" spans="1:57">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row>
    <row r="345" spans="1:57">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row>
    <row r="346" spans="1:57">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row>
    <row r="347" spans="1:57">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row>
    <row r="348" spans="1:57">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row>
    <row r="349" spans="1:57">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row>
    <row r="350" spans="1:57">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row>
    <row r="351" spans="1:57">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row>
    <row r="352" spans="1:57">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row>
    <row r="353" spans="1:57">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row>
    <row r="354" spans="1:57">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row>
    <row r="355" spans="1:57">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row>
    <row r="356" spans="1:57">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row>
    <row r="357" spans="1:57">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row>
    <row r="358" spans="1:57">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c r="BE358" s="45"/>
    </row>
    <row r="359" spans="1:57">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c r="BE359" s="45"/>
    </row>
    <row r="360" spans="1:57">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row>
    <row r="361" spans="1:57">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row>
    <row r="362" spans="1:57">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c r="BE362" s="45"/>
    </row>
    <row r="363" spans="1:57">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row>
    <row r="364" spans="1:57">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row>
    <row r="365" spans="1:57">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row>
    <row r="366" spans="1:57">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row>
    <row r="367" spans="1:57">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row>
    <row r="368" spans="1:57">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row>
    <row r="369" spans="1:57">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row>
    <row r="370" spans="1:57">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row>
    <row r="371" spans="1:57">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row>
    <row r="372" spans="1:57">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row>
    <row r="373" spans="1:57">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row>
    <row r="374" spans="1:57">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row>
    <row r="375" spans="1:57">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row>
    <row r="376" spans="1:57">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row>
    <row r="377" spans="1:57">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row>
    <row r="378" spans="1:57">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row>
  </sheetData>
  <mergeCells count="2">
    <mergeCell ref="A1:Z1"/>
    <mergeCell ref="AA1:AH1048576"/>
  </mergeCells>
  <pageMargins left="0.25" right="0.25" top="0.75" bottom="0.75" header="0.3" footer="0.3"/>
  <pageSetup paperSize="8" scale="49" orientation="landscape"/>
  <headerFooter/>
  <colBreaks count="1" manualBreakCount="1">
    <brk id="2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2021-11-04T07:18:00Z</cp:lastPrinted>
  <dcterms:modified xsi:type="dcterms:W3CDTF">2022-01-17T13:30:30Z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4904ECE72C934B5F85790D75BAB2D7DB</vt:lpwstr>
  </property>
</Properties>
</file>