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901"/>
  <workbookPr showInkAnnotation="0"/>
  <mc:AlternateContent xmlns:mc="http://schemas.openxmlformats.org/markup-compatibility/2006">
    <mc:Choice Requires="x15">
      <x15ac:absPath xmlns:x15ac="http://schemas.microsoft.com/office/spreadsheetml/2010/11/ac" url="D:\Admin\Documents\重庆市\"/>
    </mc:Choice>
  </mc:AlternateContent>
  <xr:revisionPtr revIDLastSave="0" documentId="8_{5FA304FE-D4BC-464A-834C-38B4C7243D66}" xr6:coauthVersionLast="46" xr6:coauthVersionMax="46" xr10:uidLastSave="{00000000-0000-0000-0000-000000000000}"/>
  <bookViews>
    <workbookView xWindow="-120" yWindow="-120" windowWidth="29040" windowHeight="15990" tabRatio="912" firstSheet="2" activeTab="11"/>
  </bookViews>
  <sheets>
    <sheet name="pRMHC4" sheetId="24" state="hidden" r:id="rId1"/>
    <sheet name="fa1vql" sheetId="23" state="hidden" r:id="rId2"/>
    <sheet name="1.财政拨款收支总表" sheetId="34" r:id="rId3"/>
    <sheet name="2.财政拨款支出表" sheetId="16" r:id="rId4"/>
    <sheet name="3.基本支出经济分类表" sheetId="25" r:id="rId5"/>
    <sheet name="4.三公经费支出表" sheetId="18" r:id="rId6"/>
    <sheet name="5.基金预算支出表" sheetId="20" r:id="rId7"/>
    <sheet name="snid7y" sheetId="22" state="hidden" r:id="rId8"/>
    <sheet name="6.部门收支总表" sheetId="33" r:id="rId9"/>
    <sheet name="7.部门收入总表" sheetId="31" r:id="rId10"/>
    <sheet name="8.部门支出总表" sheetId="32" r:id="rId11"/>
    <sheet name="9政府采购预算表" sheetId="35" r:id="rId12"/>
    <sheet name="10.部门整体绩效目标表" sheetId="36" r:id="rId13"/>
    <sheet name="11.项目绩效目标表" sheetId="37" r:id="rId14"/>
  </sheets>
  <calcPr calcId="191029"/>
</workbook>
</file>

<file path=xl/calcChain.xml><?xml version="1.0" encoding="utf-8"?>
<calcChain xmlns="http://schemas.openxmlformats.org/spreadsheetml/2006/main">
  <c r="C10" i="31" l="1"/>
  <c r="B8" i="34"/>
  <c r="F26" i="25"/>
  <c r="D26" i="25"/>
  <c r="F25" i="25"/>
  <c r="D25" i="25" s="1"/>
  <c r="F24" i="25"/>
  <c r="D24" i="25" s="1"/>
  <c r="F20" i="25"/>
  <c r="F34" i="25"/>
  <c r="F29" i="25"/>
  <c r="F28" i="25"/>
  <c r="D20" i="25"/>
  <c r="D34" i="25"/>
  <c r="E19" i="25"/>
  <c r="E13" i="25"/>
  <c r="F6" i="25"/>
  <c r="E10" i="25"/>
  <c r="E8" i="25"/>
  <c r="D8" i="25" s="1"/>
  <c r="E7" i="25"/>
  <c r="E6" i="25" s="1"/>
  <c r="D6" i="25" s="1"/>
  <c r="D7" i="25"/>
  <c r="C6" i="16"/>
  <c r="C17" i="16"/>
  <c r="C19" i="16"/>
  <c r="C18" i="16"/>
  <c r="C14" i="16"/>
  <c r="C15" i="16"/>
  <c r="C7" i="16"/>
  <c r="D9" i="34"/>
  <c r="D10" i="34"/>
  <c r="D11" i="34"/>
  <c r="D12" i="34"/>
  <c r="D13" i="34"/>
  <c r="D14" i="34"/>
  <c r="D15" i="34"/>
  <c r="D16" i="34"/>
  <c r="D17" i="34"/>
  <c r="D18" i="34"/>
  <c r="D19" i="34"/>
  <c r="D20" i="34"/>
  <c r="D21" i="34"/>
  <c r="D22" i="34"/>
  <c r="D23" i="34"/>
  <c r="D24" i="34"/>
  <c r="D25" i="34"/>
  <c r="D26" i="34"/>
  <c r="D27" i="34"/>
  <c r="D28" i="34"/>
  <c r="D29" i="34"/>
  <c r="D30" i="34"/>
  <c r="B31" i="34"/>
  <c r="B35" i="34" s="1"/>
  <c r="D31" i="34"/>
  <c r="D32" i="34"/>
  <c r="D33" i="34"/>
  <c r="E33" i="34"/>
  <c r="E35" i="34" s="1"/>
  <c r="F33" i="34"/>
  <c r="G33" i="34"/>
  <c r="D35" i="34"/>
  <c r="F35" i="34"/>
  <c r="G35" i="34"/>
  <c r="C8" i="16"/>
  <c r="C9" i="16"/>
  <c r="C10" i="16"/>
  <c r="C11" i="16"/>
  <c r="C12" i="16"/>
  <c r="C13" i="16"/>
  <c r="C16" i="16"/>
  <c r="C20" i="16"/>
  <c r="C21" i="16"/>
  <c r="C22" i="16"/>
  <c r="D9" i="25"/>
  <c r="D10" i="25"/>
  <c r="D11" i="25"/>
  <c r="D12" i="25"/>
  <c r="D21" i="25"/>
  <c r="D22" i="25"/>
  <c r="D23" i="25"/>
  <c r="D27" i="25"/>
  <c r="D28" i="25"/>
  <c r="D29" i="25"/>
  <c r="D30" i="25"/>
  <c r="D31" i="25"/>
  <c r="D32" i="25"/>
  <c r="D33" i="25"/>
  <c r="D35" i="25"/>
  <c r="D36" i="25"/>
  <c r="D37" i="25"/>
  <c r="D38" i="25"/>
  <c r="D39" i="25"/>
  <c r="D40" i="25"/>
  <c r="D41" i="25"/>
  <c r="D42" i="25"/>
  <c r="D43" i="25"/>
  <c r="D44" i="25"/>
  <c r="D45" i="25"/>
  <c r="D46" i="25"/>
  <c r="D47" i="25"/>
  <c r="D49" i="25"/>
  <c r="D50" i="25"/>
  <c r="C6" i="20"/>
  <c r="C7" i="20"/>
  <c r="C8" i="20"/>
  <c r="C9" i="20"/>
  <c r="C10" i="20"/>
  <c r="C11" i="20"/>
  <c r="C12" i="20"/>
  <c r="C13" i="20"/>
  <c r="C14" i="20"/>
  <c r="C15" i="20"/>
  <c r="C16" i="20"/>
  <c r="C17" i="20"/>
  <c r="C18" i="20"/>
  <c r="C19" i="20"/>
  <c r="C20" i="20"/>
  <c r="C21" i="20"/>
  <c r="C22" i="20"/>
  <c r="C23" i="20"/>
  <c r="C24" i="20"/>
  <c r="C25" i="20"/>
  <c r="C26" i="20"/>
  <c r="B31" i="33"/>
  <c r="B34" i="33" s="1"/>
  <c r="D34" i="33"/>
  <c r="C11" i="31"/>
  <c r="C12" i="31"/>
  <c r="C13" i="31"/>
  <c r="C14" i="31"/>
  <c r="C15" i="31"/>
  <c r="C16" i="31"/>
  <c r="C17" i="31"/>
  <c r="C18" i="31"/>
  <c r="C19" i="31"/>
  <c r="C20" i="31"/>
  <c r="C21" i="31"/>
  <c r="C22" i="31"/>
  <c r="C23" i="31"/>
  <c r="C24" i="31"/>
  <c r="C9" i="32"/>
  <c r="C10" i="32"/>
  <c r="C11" i="32"/>
  <c r="C12" i="32"/>
  <c r="C13" i="32"/>
  <c r="C14" i="32"/>
  <c r="C15" i="32"/>
  <c r="C16" i="32"/>
  <c r="C17" i="32"/>
  <c r="C18" i="32"/>
  <c r="C19" i="32"/>
  <c r="C20" i="32"/>
  <c r="C21" i="32"/>
  <c r="C22" i="32"/>
  <c r="C23" i="32"/>
  <c r="C24" i="32"/>
  <c r="C25" i="32"/>
  <c r="F19" i="25" l="1"/>
  <c r="D19" i="25" s="1"/>
</calcChain>
</file>

<file path=xl/comments1.xml><?xml version="1.0" encoding="utf-8"?>
<comments xmlns="http://schemas.openxmlformats.org/spreadsheetml/2006/main">
  <authors>
    <author>张道红</author>
  </authors>
  <commentList>
    <comment ref="A2" authorId="0" shapeId="0">
      <text>
        <r>
          <rPr>
            <b/>
            <sz val="9"/>
            <rFont val="宋体"/>
            <family val="3"/>
            <charset val="134"/>
          </rPr>
          <t>张道红</t>
        </r>
        <r>
          <rPr>
            <b/>
            <sz val="9"/>
            <rFont val="Tahoma"/>
            <family val="2"/>
            <charset val="134"/>
          </rPr>
          <t>:</t>
        </r>
        <r>
          <rPr>
            <sz val="9"/>
            <rFont val="Tahoma"/>
            <family val="2"/>
            <charset val="134"/>
          </rPr>
          <t xml:space="preserve">
</t>
        </r>
        <r>
          <rPr>
            <sz val="9"/>
            <rFont val="宋体"/>
            <charset val="134"/>
          </rPr>
          <t>本表可从部门预算系统里面取数后填列</t>
        </r>
      </text>
    </comment>
    <comment ref="B8" authorId="0" shapeId="0">
      <text>
        <r>
          <rPr>
            <b/>
            <sz val="9"/>
            <rFont val="宋体"/>
            <family val="3"/>
            <charset val="134"/>
          </rPr>
          <t>张道红</t>
        </r>
        <r>
          <rPr>
            <b/>
            <sz val="9"/>
            <rFont val="Tahoma"/>
            <family val="2"/>
            <charset val="134"/>
          </rPr>
          <t>:</t>
        </r>
        <r>
          <rPr>
            <sz val="9"/>
            <rFont val="Tahoma"/>
            <family val="2"/>
            <charset val="134"/>
          </rPr>
          <t xml:space="preserve">
</t>
        </r>
        <r>
          <rPr>
            <sz val="9"/>
            <rFont val="宋体"/>
            <charset val="134"/>
          </rPr>
          <t>可直接从部门预算系统里面取数，收舍到万元后填列。</t>
        </r>
      </text>
    </comment>
    <comment ref="E9" authorId="0" shapeId="0">
      <text>
        <r>
          <rPr>
            <b/>
            <sz val="9"/>
            <rFont val="Tahoma"/>
            <family val="2"/>
            <charset val="134"/>
          </rPr>
          <t>贾鹏程</t>
        </r>
        <r>
          <rPr>
            <sz val="9"/>
            <rFont val="Tahoma"/>
            <family val="2"/>
            <charset val="134"/>
          </rPr>
          <t xml:space="preserve">：
</t>
        </r>
        <r>
          <rPr>
            <sz val="9"/>
            <rFont val="宋体"/>
            <charset val="134"/>
          </rPr>
          <t>本列数据从部门预算管理系统里面直接取数，收舍到万元后填列。</t>
        </r>
      </text>
    </comment>
    <comment ref="B32" authorId="0" shapeId="0">
      <text>
        <r>
          <rPr>
            <b/>
            <sz val="9"/>
            <rFont val="宋体"/>
            <family val="3"/>
            <charset val="134"/>
          </rPr>
          <t>张道红</t>
        </r>
        <r>
          <rPr>
            <b/>
            <sz val="9"/>
            <rFont val="Tahoma"/>
            <family val="2"/>
            <charset val="134"/>
          </rPr>
          <t>:</t>
        </r>
        <r>
          <rPr>
            <sz val="9"/>
            <rFont val="Tahoma"/>
            <family val="2"/>
            <charset val="134"/>
          </rPr>
          <t xml:space="preserve">
</t>
        </r>
        <r>
          <rPr>
            <sz val="9"/>
            <rFont val="宋体"/>
            <charset val="134"/>
          </rPr>
          <t>反映预算拨款结余表的拨出和暂付数</t>
        </r>
      </text>
    </comment>
  </commentList>
</comments>
</file>

<file path=xl/comments2.xml><?xml version="1.0" encoding="utf-8"?>
<comments xmlns="http://schemas.openxmlformats.org/spreadsheetml/2006/main">
  <authors>
    <author>张道红</author>
  </authors>
  <commentList>
    <comment ref="A2" authorId="0" shapeId="0">
      <text>
        <r>
          <rPr>
            <b/>
            <sz val="9"/>
            <rFont val="宋体"/>
            <family val="3"/>
            <charset val="134"/>
          </rPr>
          <t>张道红</t>
        </r>
        <r>
          <rPr>
            <b/>
            <sz val="9"/>
            <rFont val="Tahoma"/>
            <family val="2"/>
            <charset val="134"/>
          </rPr>
          <t>:</t>
        </r>
        <r>
          <rPr>
            <sz val="9"/>
            <rFont val="Tahoma"/>
            <family val="2"/>
            <charset val="134"/>
          </rPr>
          <t xml:space="preserve">
</t>
        </r>
        <r>
          <rPr>
            <sz val="9"/>
            <rFont val="宋体"/>
            <charset val="134"/>
          </rPr>
          <t>本表可从部门预算系统里面取数填列</t>
        </r>
      </text>
    </comment>
    <comment ref="C6" authorId="0" shapeId="0">
      <text>
        <r>
          <rPr>
            <b/>
            <sz val="9"/>
            <rFont val="宋体"/>
            <family val="3"/>
            <charset val="134"/>
          </rPr>
          <t>张道红</t>
        </r>
        <r>
          <rPr>
            <b/>
            <sz val="9"/>
            <rFont val="Tahoma"/>
            <family val="2"/>
            <charset val="134"/>
          </rPr>
          <t>:</t>
        </r>
        <r>
          <rPr>
            <sz val="9"/>
            <rFont val="Tahoma"/>
            <family val="2"/>
            <charset val="134"/>
          </rPr>
          <t xml:space="preserve">
</t>
        </r>
        <r>
          <rPr>
            <sz val="9"/>
            <rFont val="宋体"/>
            <charset val="134"/>
          </rPr>
          <t>此后三列数据从部门预算系统里面直接取数，收舍到万元后填列。</t>
        </r>
      </text>
    </comment>
  </commentList>
</comments>
</file>

<file path=xl/comments3.xml><?xml version="1.0" encoding="utf-8"?>
<comments xmlns="http://schemas.openxmlformats.org/spreadsheetml/2006/main">
  <authors>
    <author>张道红</author>
  </authors>
  <commentList>
    <comment ref="A2" authorId="0" shapeId="0">
      <text>
        <r>
          <rPr>
            <b/>
            <sz val="9"/>
            <rFont val="宋体"/>
            <family val="3"/>
            <charset val="134"/>
          </rPr>
          <t>张道红</t>
        </r>
        <r>
          <rPr>
            <b/>
            <sz val="9"/>
            <rFont val="Tahoma"/>
            <family val="2"/>
            <charset val="134"/>
          </rPr>
          <t>:</t>
        </r>
        <r>
          <rPr>
            <sz val="9"/>
            <rFont val="Tahoma"/>
            <family val="2"/>
            <charset val="134"/>
          </rPr>
          <t xml:space="preserve">
</t>
        </r>
        <r>
          <rPr>
            <sz val="9"/>
            <rFont val="宋体"/>
            <charset val="134"/>
          </rPr>
          <t>本表可从部门预算系统里面取数填列</t>
        </r>
      </text>
    </comment>
    <comment ref="D5" authorId="0" shapeId="0">
      <text>
        <r>
          <rPr>
            <b/>
            <sz val="9"/>
            <rFont val="宋体"/>
            <family val="3"/>
            <charset val="134"/>
          </rPr>
          <t>张道红</t>
        </r>
        <r>
          <rPr>
            <b/>
            <sz val="9"/>
            <rFont val="Tahoma"/>
            <family val="2"/>
            <charset val="134"/>
          </rPr>
          <t>:</t>
        </r>
        <r>
          <rPr>
            <sz val="9"/>
            <rFont val="Tahoma"/>
            <family val="2"/>
            <charset val="134"/>
          </rPr>
          <t xml:space="preserve">
</t>
        </r>
        <r>
          <rPr>
            <sz val="9"/>
            <rFont val="宋体"/>
            <charset val="134"/>
          </rPr>
          <t>本表从部门预算管理系统里面直接取数，收舍到万元后填列。</t>
        </r>
      </text>
    </comment>
  </commentList>
</comments>
</file>

<file path=xl/comments4.xml><?xml version="1.0" encoding="utf-8"?>
<comments xmlns="http://schemas.openxmlformats.org/spreadsheetml/2006/main">
  <authors>
    <author>张道红</author>
  </authors>
  <commentList>
    <comment ref="B6" authorId="0" shapeId="0">
      <text>
        <r>
          <rPr>
            <b/>
            <sz val="9"/>
            <rFont val="宋体"/>
            <family val="3"/>
            <charset val="134"/>
          </rPr>
          <t>张道红</t>
        </r>
        <r>
          <rPr>
            <b/>
            <sz val="9"/>
            <rFont val="Tahoma"/>
            <family val="2"/>
            <charset val="134"/>
          </rPr>
          <t>:</t>
        </r>
        <r>
          <rPr>
            <sz val="9"/>
            <rFont val="Tahoma"/>
            <family val="2"/>
            <charset val="134"/>
          </rPr>
          <t xml:space="preserve">
</t>
        </r>
        <r>
          <rPr>
            <sz val="9"/>
            <rFont val="宋体"/>
            <charset val="134"/>
          </rPr>
          <t>可直接从部门预算管理系统取数，然后收舍到万元后填列。</t>
        </r>
      </text>
    </comment>
    <comment ref="D6" authorId="0" shapeId="0">
      <text>
        <r>
          <rPr>
            <b/>
            <sz val="9"/>
            <rFont val="宋体"/>
            <family val="3"/>
            <charset val="134"/>
          </rPr>
          <t>张道红</t>
        </r>
        <r>
          <rPr>
            <b/>
            <sz val="9"/>
            <rFont val="Tahoma"/>
            <family val="2"/>
            <charset val="134"/>
          </rPr>
          <t>:</t>
        </r>
        <r>
          <rPr>
            <sz val="9"/>
            <rFont val="Tahoma"/>
            <family val="2"/>
            <charset val="134"/>
          </rPr>
          <t xml:space="preserve">
</t>
        </r>
        <r>
          <rPr>
            <sz val="9"/>
            <rFont val="宋体"/>
            <charset val="134"/>
          </rPr>
          <t>本列数据都可直接从部门预算系统里面提取数据，然后收舍到万元填列。</t>
        </r>
      </text>
    </comment>
    <comment ref="B32" authorId="0" shapeId="0">
      <text>
        <r>
          <rPr>
            <b/>
            <sz val="9"/>
            <rFont val="宋体"/>
            <family val="3"/>
            <charset val="134"/>
          </rPr>
          <t>张道红</t>
        </r>
        <r>
          <rPr>
            <b/>
            <sz val="9"/>
            <rFont val="Tahoma"/>
            <family val="2"/>
            <charset val="134"/>
          </rPr>
          <t>:</t>
        </r>
        <r>
          <rPr>
            <sz val="9"/>
            <rFont val="Tahoma"/>
            <family val="2"/>
            <charset val="134"/>
          </rPr>
          <t xml:space="preserve">
</t>
        </r>
        <r>
          <rPr>
            <sz val="9"/>
            <rFont val="宋体"/>
            <charset val="134"/>
          </rPr>
          <t>预算拨款结余表的拨出和暂付数必须填列。</t>
        </r>
      </text>
    </comment>
  </commentList>
</comments>
</file>

<file path=xl/comments5.xml><?xml version="1.0" encoding="utf-8"?>
<comments xmlns="http://schemas.openxmlformats.org/spreadsheetml/2006/main">
  <authors>
    <author>张道红</author>
  </authors>
  <commentList>
    <comment ref="D9" authorId="0" shapeId="0">
      <text>
        <r>
          <rPr>
            <b/>
            <sz val="9"/>
            <rFont val="宋体"/>
            <family val="3"/>
            <charset val="134"/>
          </rPr>
          <t>张道红</t>
        </r>
        <r>
          <rPr>
            <b/>
            <sz val="9"/>
            <rFont val="Tahoma"/>
            <family val="2"/>
            <charset val="134"/>
          </rPr>
          <t>:</t>
        </r>
        <r>
          <rPr>
            <sz val="9"/>
            <rFont val="Tahoma"/>
            <family val="2"/>
            <charset val="134"/>
          </rPr>
          <t xml:space="preserve">
</t>
        </r>
        <r>
          <rPr>
            <sz val="9"/>
            <rFont val="宋体"/>
            <charset val="134"/>
          </rPr>
          <t>与收入支出总表的上年结转和结余数据相对应</t>
        </r>
      </text>
    </comment>
    <comment ref="E9" authorId="0" shapeId="0">
      <text>
        <r>
          <rPr>
            <b/>
            <sz val="9"/>
            <rFont val="宋体"/>
            <family val="3"/>
            <charset val="134"/>
          </rPr>
          <t>张道红</t>
        </r>
        <r>
          <rPr>
            <b/>
            <sz val="9"/>
            <rFont val="Tahoma"/>
            <family val="2"/>
            <charset val="134"/>
          </rPr>
          <t>:</t>
        </r>
        <r>
          <rPr>
            <sz val="9"/>
            <rFont val="Tahoma"/>
            <family val="2"/>
            <charset val="134"/>
          </rPr>
          <t xml:space="preserve">
</t>
        </r>
        <r>
          <rPr>
            <sz val="9"/>
            <rFont val="宋体"/>
            <charset val="134"/>
          </rPr>
          <t>本列数据可根据财政拨款支出表填列。</t>
        </r>
      </text>
    </comment>
  </commentList>
</comments>
</file>

<file path=xl/sharedStrings.xml><?xml version="1.0" encoding="utf-8"?>
<sst xmlns="http://schemas.openxmlformats.org/spreadsheetml/2006/main" count="588" uniqueCount="372">
  <si>
    <t>表一：</t>
  </si>
  <si>
    <t>单位：万元</t>
  </si>
  <si>
    <t>收     入</t>
  </si>
  <si>
    <t>支     出</t>
  </si>
  <si>
    <t>项    目</t>
  </si>
  <si>
    <t>2021年预算数</t>
  </si>
  <si>
    <t>项目（按功能分类）</t>
  </si>
  <si>
    <t>决算数</t>
  </si>
  <si>
    <t>小计</t>
  </si>
  <si>
    <t>一般公共预算财政拨款</t>
  </si>
  <si>
    <t>政府性基金预算财政拨款</t>
  </si>
  <si>
    <t>国有资本经营预算拨款</t>
  </si>
  <si>
    <t xml:space="preserve">    一、本年收入</t>
  </si>
  <si>
    <t xml:space="preserve">   一、本年支出</t>
  </si>
  <si>
    <t>1.一般公共服务支出</t>
  </si>
  <si>
    <t>2.外交支出</t>
  </si>
  <si>
    <t>3.国防支出</t>
  </si>
  <si>
    <t>4.公共安全支出</t>
  </si>
  <si>
    <t>5.教育支出</t>
  </si>
  <si>
    <t>6.科学技术支出</t>
  </si>
  <si>
    <t>7.文化旅游体育与传媒支出</t>
  </si>
  <si>
    <t>8.社会保障和就业支出</t>
  </si>
  <si>
    <t>9.卫生健康支出</t>
  </si>
  <si>
    <t>10.节能环保支出</t>
  </si>
  <si>
    <t>11.城乡社区支出</t>
  </si>
  <si>
    <t>12.农林水支出</t>
  </si>
  <si>
    <t>13.交通运输支出</t>
  </si>
  <si>
    <t>14.资源勘探工业信息等支出</t>
  </si>
  <si>
    <t>15.商业服务业等支出</t>
  </si>
  <si>
    <t>16.金融支出</t>
  </si>
  <si>
    <t>17.援助其他地区支出</t>
  </si>
  <si>
    <t>18.自然资源海洋气象等支出</t>
  </si>
  <si>
    <t>19.住房保障支出</t>
  </si>
  <si>
    <t>20.粮油物资储备支出</t>
  </si>
  <si>
    <t>21.灾害防治及应急管理支出</t>
  </si>
  <si>
    <t>22.其他支出</t>
  </si>
  <si>
    <t xml:space="preserve">    二、上年结转</t>
  </si>
  <si>
    <t>23.债务还本支出</t>
  </si>
  <si>
    <t>一般公共预算拨款</t>
  </si>
  <si>
    <t>24.债务付息支出</t>
  </si>
  <si>
    <t>政府性基金预算拨款</t>
  </si>
  <si>
    <t>二、结转下年</t>
  </si>
  <si>
    <t>收入总计</t>
  </si>
  <si>
    <t xml:space="preserve">支出总计 </t>
  </si>
  <si>
    <t>说明：  1.此表反映财政拨款收支情况。本年收入分一般公共预算、政府性基金和国有资本经营预算三项进行反映。</t>
  </si>
  <si>
    <t xml:space="preserve">        2.“结转下年”是指单位的财政拨款收入未安排支出的部分，一般情况下应为“0”。</t>
  </si>
  <si>
    <t>表二：</t>
  </si>
  <si>
    <t>科目编码</t>
  </si>
  <si>
    <t>功能科目名称</t>
  </si>
  <si>
    <t>合计</t>
  </si>
  <si>
    <t>基本支出</t>
  </si>
  <si>
    <t>项目支出</t>
  </si>
  <si>
    <t>一般公共服务</t>
  </si>
  <si>
    <t>政府办公厅（室）及相关机构事务</t>
  </si>
  <si>
    <t>…………</t>
  </si>
  <si>
    <t>社会保障和就业</t>
  </si>
  <si>
    <t>行政事业单位离退休</t>
  </si>
  <si>
    <t>住房保障支出</t>
  </si>
  <si>
    <t>住房改革支出</t>
  </si>
  <si>
    <t>住房公积金</t>
  </si>
  <si>
    <t>表三：</t>
  </si>
  <si>
    <t>经济分类科目名称</t>
  </si>
  <si>
    <t>2021年基本支出</t>
  </si>
  <si>
    <t>类</t>
  </si>
  <si>
    <t>款</t>
  </si>
  <si>
    <t>人员经费</t>
  </si>
  <si>
    <t>公用经费</t>
  </si>
  <si>
    <t>工资福利支出</t>
  </si>
  <si>
    <t xml:space="preserve">  基本工资</t>
  </si>
  <si>
    <t xml:space="preserve">  津贴补贴</t>
  </si>
  <si>
    <t xml:space="preserve">  奖金</t>
  </si>
  <si>
    <t xml:space="preserve">  绩效工资</t>
  </si>
  <si>
    <t xml:space="preserve">  机关事业单位基本养老保险缴费</t>
  </si>
  <si>
    <t xml:space="preserve">  职业年金缴费</t>
  </si>
  <si>
    <t xml:space="preserve">  职工基本医疗保险缴费</t>
  </si>
  <si>
    <t xml:space="preserve">  公务员医疗补助缴费</t>
  </si>
  <si>
    <t xml:space="preserve">  其他社会保障缴费</t>
  </si>
  <si>
    <t xml:space="preserve">  住房公积金</t>
  </si>
  <si>
    <t xml:space="preserve">  医疗费</t>
  </si>
  <si>
    <t xml:space="preserve">  其他工资福利支出</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</si>
  <si>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</si>
  <si>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</si>
  <si>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</si>
  <si>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</si>
  <si>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</si>
  <si>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</si>
  <si>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</si>
  <si>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</si>
  <si>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</si>
  <si>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</si>
  <si>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</si>
  <si>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</si>
  <si>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</si>
  <si>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</si>
  <si>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</si>
  <si>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</si>
  <si>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</si>
  <si>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</si>
  <si>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</si>
  <si>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</si>
  <si>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</si>
  <si>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</si>
  <si>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</si>
  <si>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</si>
  <si>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</si>
  <si>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</si>
  <si>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</si>
  <si>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</si>
  <si>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</si>
  <si>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</si>
  <si>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</si>
  <si>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</si>
  <si>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</si>
  <si>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</si>
  <si>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</si>
  <si>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</si>
  <si>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</si>
  <si>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</si>
  <si>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</si>
  <si>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</si>
  <si>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</si>
  <si>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</si>
  <si>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</si>
  <si>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</si>
  <si>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</si>
  <si>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</si>
  <si>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</si>
  <si>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</si>
  <si>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</si>
  <si>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</si>
  <si>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</si>
  <si>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</si>
  <si>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</si>
  <si>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</si>
  <si>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</si>
  <si>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</si>
  <si>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</si>
  <si>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</si>
  <si>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</si>
  <si>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</si>
  <si>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</si>
  <si>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</si>
  <si>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</si>
  <si>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</si>
  <si>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</si>
  <si>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</si>
  <si>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</si>
  <si>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</si>
  <si>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</si>
  <si>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</si>
  <si>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说明：此表不得填报退休费支出。</t>
  </si>
  <si>
    <t>表四：</t>
  </si>
  <si>
    <t>因公出国（境）费</t>
  </si>
  <si>
    <t>公务用车购置及运行费</t>
  </si>
  <si>
    <t>公务接待费</t>
  </si>
  <si>
    <t>公务用车购置费</t>
  </si>
  <si>
    <t>公务用车运行费</t>
  </si>
  <si>
    <t>表五：</t>
  </si>
  <si>
    <t>2021年政府性基金预算财政拨款支出</t>
  </si>
  <si>
    <t>大中型水库移民后期扶持基金支出</t>
  </si>
  <si>
    <t>移民补助</t>
  </si>
  <si>
    <t>基础设施建设和经济发展</t>
  </si>
  <si>
    <t>城乡社区事务</t>
  </si>
  <si>
    <t>国有土地使用权出让收入安排的支出</t>
  </si>
  <si>
    <t>征地和拆迁补偿支出</t>
  </si>
  <si>
    <t>土地开发支出</t>
  </si>
  <si>
    <t>农林水事务</t>
  </si>
  <si>
    <t>地方水利建设基金支出</t>
  </si>
  <si>
    <t>水利工程建设</t>
  </si>
  <si>
    <t>水利工程维护</t>
  </si>
  <si>
    <t>交通运输</t>
  </si>
  <si>
    <t>车辆通行费安排的支出</t>
  </si>
  <si>
    <t>公路还贷</t>
  </si>
  <si>
    <t>政府还贷公路养护</t>
  </si>
  <si>
    <t>备注：本单位无政府性基金收支，故此表无数据。</t>
  </si>
  <si>
    <t>表六：</t>
  </si>
  <si>
    <t>收入</t>
  </si>
  <si>
    <t>支出</t>
  </si>
  <si>
    <t>项目</t>
  </si>
  <si>
    <t>项目(按功能分类)</t>
  </si>
  <si>
    <t>一、一般公共预算拨款收入</t>
  </si>
  <si>
    <t>一、一般公共服务支出</t>
  </si>
  <si>
    <t>二、政府性基金预算拨款收入</t>
  </si>
  <si>
    <t>二、外交支出</t>
  </si>
  <si>
    <t>三、国有资本经营预算拨款收入</t>
  </si>
  <si>
    <t>三、国防支出</t>
  </si>
  <si>
    <t>四、事业收入预算</t>
  </si>
  <si>
    <t>四、公共安全支出</t>
  </si>
  <si>
    <t xml:space="preserve"> </t>
  </si>
  <si>
    <t>五、事业单位经营收入预算</t>
  </si>
  <si>
    <t>五、教育支出</t>
  </si>
  <si>
    <t>六、其他收入预算</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</si>
  <si>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</si>
  <si>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</si>
  <si>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</si>
  <si>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</si>
  <si>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</si>
  <si>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</si>
  <si>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</si>
  <si>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</si>
  <si>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</si>
  <si>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</si>
  <si>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</si>
  <si>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</si>
  <si>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</si>
  <si>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</si>
  <si>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</si>
  <si>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</si>
  <si>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</si>
  <si>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二十三、债务还本支出</t>
  </si>
  <si>
    <t>二十四、债务付息支出</t>
  </si>
  <si>
    <t>本年收入合计</t>
  </si>
  <si>
    <t>本年支出合计</t>
  </si>
  <si>
    <t>用事业基金弥补收支差额</t>
  </si>
  <si>
    <t>结转下年</t>
  </si>
  <si>
    <t>上年结转</t>
  </si>
  <si>
    <t>支出总计</t>
  </si>
  <si>
    <t xml:space="preserve">   说明： 1.此表反映单位整体收支情况。</t>
  </si>
  <si>
    <t xml:space="preserve">          2.上年结转反映部门上年末的结转的情况。数据来源于会计账的结转之和。</t>
  </si>
  <si>
    <t xml:space="preserve">          3.“结转下年”是指单位的收入未安排支出的部分，一般情况下应为“0”。</t>
  </si>
  <si>
    <t>表七：</t>
  </si>
  <si>
    <t xml:space="preserve">   项           目</t>
  </si>
  <si>
    <t>一般公共预算拨款收入</t>
  </si>
  <si>
    <t>政府性基金预算拨款收入</t>
  </si>
  <si>
    <t>国有资本经营预算拨款收入</t>
  </si>
  <si>
    <t>事业收入</t>
  </si>
  <si>
    <t>事业单位经营收入</t>
  </si>
  <si>
    <t>其他收入</t>
  </si>
  <si>
    <t>支出功能分类科目编码</t>
  </si>
  <si>
    <t>科目名称</t>
  </si>
  <si>
    <t>财政拨款收入</t>
  </si>
  <si>
    <t>上级补助收入</t>
  </si>
  <si>
    <t>非教育收费收入</t>
  </si>
  <si>
    <t>教育收费收入</t>
  </si>
  <si>
    <t>经营收入</t>
  </si>
  <si>
    <t>一般公共服务支出</t>
  </si>
  <si>
    <t>表八：</t>
  </si>
  <si>
    <t>上缴上级支出</t>
  </si>
  <si>
    <t>事业单位经营支出</t>
  </si>
  <si>
    <t>对下级单位补助支出</t>
  </si>
  <si>
    <t>经营支出</t>
  </si>
  <si>
    <t>对附属单位补助支出</t>
  </si>
  <si>
    <t>表九：</t>
  </si>
  <si>
    <t>事业收入预算</t>
  </si>
  <si>
    <t>事业单位经营收入预算</t>
  </si>
  <si>
    <t>其他收入预算</t>
  </si>
  <si>
    <t>非教育收费收入预算</t>
  </si>
  <si>
    <t>教育收费收入预算</t>
  </si>
  <si>
    <t>货物类</t>
  </si>
  <si>
    <t>服务类</t>
  </si>
  <si>
    <t>工程类</t>
  </si>
  <si>
    <t>表十：</t>
  </si>
  <si>
    <t>部门（单位）名称</t>
  </si>
  <si>
    <t>支出预算总量</t>
  </si>
  <si>
    <t>其中：部门预算支出</t>
  </si>
  <si>
    <t>当年整体绩效目标</t>
  </si>
  <si>
    <t>绩效指标</t>
  </si>
  <si>
    <t>指标名称</t>
  </si>
  <si>
    <t>指标权重</t>
  </si>
  <si>
    <t>计量单位</t>
  </si>
  <si>
    <t>指标性质</t>
  </si>
  <si>
    <t>指标值</t>
  </si>
  <si>
    <t>表十一：</t>
  </si>
  <si>
    <t>项目单位</t>
  </si>
  <si>
    <t>项目名称</t>
  </si>
  <si>
    <t>年度金额：</t>
  </si>
  <si>
    <t>其中：中央补助</t>
  </si>
  <si>
    <t xml:space="preserve">     市级资金</t>
  </si>
  <si>
    <t xml:space="preserve">     县级资金</t>
  </si>
  <si>
    <t xml:space="preserve">     其他资金</t>
  </si>
  <si>
    <t>项目概况</t>
  </si>
  <si>
    <t>设立依据</t>
  </si>
  <si>
    <t>年度绩效目标</t>
  </si>
  <si>
    <t>一级指标</t>
  </si>
  <si>
    <t>二级指标</t>
  </si>
  <si>
    <t>三级指标</t>
  </si>
  <si>
    <t>指标单位</t>
  </si>
  <si>
    <t>分值</t>
  </si>
  <si>
    <t>产出指标</t>
  </si>
  <si>
    <t>数量指标</t>
  </si>
  <si>
    <t>质量指标</t>
  </si>
  <si>
    <t>时效指标</t>
  </si>
  <si>
    <t>成本指标</t>
  </si>
  <si>
    <t>效益指标</t>
  </si>
  <si>
    <r>
      <t>城口县公共资源交易中心</t>
    </r>
    <r>
      <rPr>
        <b/>
        <sz val="20"/>
        <rFont val="方正黑体_GBK"/>
        <charset val="134"/>
      </rPr>
      <t>2021年财政拨款收入支出总表</t>
    </r>
    <phoneticPr fontId="31" type="noConversion"/>
  </si>
  <si>
    <t>事业运行</t>
    <phoneticPr fontId="31" type="noConversion"/>
  </si>
  <si>
    <t>其他共产党事务支出</t>
  </si>
  <si>
    <t>机关事业单位基本养老保险缴费支出</t>
  </si>
  <si>
    <t>机关事业单位职业年金缴费支出</t>
  </si>
  <si>
    <t>其他行政事业单位养老支出</t>
    <phoneticPr fontId="31" type="noConversion"/>
  </si>
  <si>
    <t>事业单位医疗</t>
    <phoneticPr fontId="31" type="noConversion"/>
  </si>
  <si>
    <t>其他行政事业单位医疗支出</t>
  </si>
  <si>
    <t>医疗卫生与计划生育支出</t>
  </si>
  <si>
    <t xml:space="preserve">  工会经费</t>
    <phoneticPr fontId="31" type="noConversion"/>
  </si>
  <si>
    <t xml:space="preserve">    事业运行</t>
    <phoneticPr fontId="31" type="noConversion"/>
  </si>
  <si>
    <r>
      <t>城口县</t>
    </r>
    <r>
      <rPr>
        <b/>
        <u/>
        <sz val="18"/>
        <rFont val="方正黑体_GBK"/>
        <charset val="134"/>
      </rPr>
      <t>公共资源交易中心</t>
    </r>
    <r>
      <rPr>
        <b/>
        <sz val="18"/>
        <rFont val="方正黑体_GBK"/>
        <charset val="134"/>
      </rPr>
      <t>2021年一般公共预算财政拨款支出预算表
（按功能科目分）</t>
    </r>
    <phoneticPr fontId="31" type="noConversion"/>
  </si>
  <si>
    <r>
      <t>城口县公共资源交易中心</t>
    </r>
    <r>
      <rPr>
        <b/>
        <sz val="18"/>
        <rFont val="方正黑体_GBK"/>
        <charset val="134"/>
      </rPr>
      <t>2021年一般公共预算财政拨款基本支出预算表
（按支出经济分类分）</t>
    </r>
    <phoneticPr fontId="31" type="noConversion"/>
  </si>
  <si>
    <t>城口县公共资源交易中心2021年一般公共预算“三公”经费支出表</t>
    <phoneticPr fontId="31" type="noConversion"/>
  </si>
  <si>
    <r>
      <t>城口县</t>
    </r>
    <r>
      <rPr>
        <b/>
        <u/>
        <sz val="18"/>
        <rFont val="方正黑体_GBK"/>
        <charset val="134"/>
      </rPr>
      <t>公共资源交易中心</t>
    </r>
    <r>
      <rPr>
        <b/>
        <sz val="18"/>
        <rFont val="方正黑体_GBK"/>
        <charset val="134"/>
      </rPr>
      <t>2021年政府性基金预算支出表</t>
    </r>
    <phoneticPr fontId="31" type="noConversion"/>
  </si>
  <si>
    <r>
      <t>城口县</t>
    </r>
    <r>
      <rPr>
        <b/>
        <u/>
        <sz val="20"/>
        <rFont val="方正黑体_GBK"/>
        <charset val="134"/>
      </rPr>
      <t>公共资源交易中心</t>
    </r>
    <r>
      <rPr>
        <b/>
        <sz val="20"/>
        <rFont val="方正黑体_GBK"/>
        <charset val="134"/>
      </rPr>
      <t>2021部门收支总表</t>
    </r>
    <phoneticPr fontId="31" type="noConversion"/>
  </si>
  <si>
    <t>城口县公共资源交易中心政府采购预算明细表</t>
    <phoneticPr fontId="31" type="noConversion"/>
  </si>
  <si>
    <t>城口县公共资源交易中心</t>
    <phoneticPr fontId="31" type="noConversion"/>
  </si>
  <si>
    <t>城口县公共资源交易中心</t>
    <phoneticPr fontId="32" type="noConversion"/>
  </si>
  <si>
    <t>电子招标运行维护费</t>
    <phoneticPr fontId="32" type="noConversion"/>
  </si>
  <si>
    <r>
      <rPr>
        <sz val="11"/>
        <color indexed="8"/>
        <rFont val="宋体"/>
        <family val="3"/>
        <charset val="134"/>
      </rPr>
      <t>资金</t>
    </r>
    <r>
      <rPr>
        <sz val="11"/>
        <color indexed="8"/>
        <rFont val="Times New Roman"/>
        <family val="1"/>
      </rPr>
      <t xml:space="preserve">
 </t>
    </r>
    <r>
      <rPr>
        <sz val="11"/>
        <color indexed="8"/>
        <rFont val="宋体"/>
        <family val="3"/>
        <charset val="134"/>
      </rPr>
      <t>情况
（万元）</t>
    </r>
  </si>
  <si>
    <t>打造统一、开放、透明、廉洁、高效的公共资源交易平台，规范公共资源交易行为，实现公共资源集中交易、有序交易、规范交易。</t>
    <phoneticPr fontId="32" type="noConversion"/>
  </si>
  <si>
    <t>绩  效     指  标</t>
  </si>
  <si>
    <t>次</t>
    <phoneticPr fontId="32" type="noConversion"/>
  </si>
  <si>
    <t>发挥平台作用</t>
    <phoneticPr fontId="32" type="noConversion"/>
  </si>
  <si>
    <t>不断提升</t>
    <phoneticPr fontId="32" type="noConversion"/>
  </si>
  <si>
    <t>2020年完成目标任务</t>
    <phoneticPr fontId="32" type="noConversion"/>
  </si>
  <si>
    <t>≥85</t>
    <phoneticPr fontId="32" type="noConversion"/>
  </si>
  <si>
    <t>%</t>
    <phoneticPr fontId="32" type="noConversion"/>
  </si>
  <si>
    <t>财政补助</t>
    <phoneticPr fontId="32" type="noConversion"/>
  </si>
  <si>
    <t>万元</t>
    <phoneticPr fontId="32" type="noConversion"/>
  </si>
  <si>
    <t>经济效益</t>
  </si>
  <si>
    <t>提高公共资源配置的行政效率和经济效益，节约财政资金。</t>
    <phoneticPr fontId="32" type="noConversion"/>
  </si>
  <si>
    <t>社会效益</t>
  </si>
  <si>
    <t>生态效益</t>
  </si>
  <si>
    <t>可持续影响
指标</t>
  </si>
  <si>
    <t>满意度</t>
  </si>
  <si>
    <t>服务对象满意度</t>
  </si>
  <si>
    <t>使服务对象满意</t>
    <phoneticPr fontId="32" type="noConversion"/>
  </si>
  <si>
    <t>≥90</t>
    <phoneticPr fontId="32" type="noConversion"/>
  </si>
  <si>
    <t>城口县2021年项目绩效目标表</t>
    <phoneticPr fontId="31" type="noConversion"/>
  </si>
  <si>
    <t>城口县公共资源交易中心</t>
    <phoneticPr fontId="32" type="noConversion"/>
  </si>
  <si>
    <t>渝公管〔2020〕25号文件、（渝府办发〔2019〕114号）、重庆市电子招标系统区县运维服务内容及收费标准的通知</t>
    <phoneticPr fontId="32" type="noConversion"/>
  </si>
  <si>
    <t>打造统一、开放、透明、廉洁、高效的公共资源交易平台，规范公共资源交易行为，实现公共资源集中交易、有序交易、规范交易。</t>
    <phoneticPr fontId="32" type="noConversion"/>
  </si>
  <si>
    <t>网站基础运维费</t>
    <phoneticPr fontId="32" type="noConversion"/>
  </si>
  <si>
    <t>≥1</t>
    <phoneticPr fontId="32" type="noConversion"/>
  </si>
  <si>
    <t>次</t>
    <phoneticPr fontId="32" type="noConversion"/>
  </si>
  <si>
    <t>电子招投标系统基础运维</t>
    <phoneticPr fontId="32" type="noConversion"/>
  </si>
  <si>
    <t>发挥平台作用</t>
    <phoneticPr fontId="32" type="noConversion"/>
  </si>
  <si>
    <t>不断提升</t>
    <phoneticPr fontId="32" type="noConversion"/>
  </si>
  <si>
    <t>2020年完成目标任务</t>
    <phoneticPr fontId="32" type="noConversion"/>
  </si>
  <si>
    <t>≥85</t>
    <phoneticPr fontId="32" type="noConversion"/>
  </si>
  <si>
    <t>%</t>
    <phoneticPr fontId="32" type="noConversion"/>
  </si>
  <si>
    <t>财政补助</t>
    <phoneticPr fontId="32" type="noConversion"/>
  </si>
  <si>
    <t>万元</t>
    <phoneticPr fontId="32" type="noConversion"/>
  </si>
  <si>
    <t>提高公共资源配置的行政效率和经济效益，节约财政资金。</t>
    <phoneticPr fontId="32" type="noConversion"/>
  </si>
  <si>
    <t>使服务对象满意</t>
    <phoneticPr fontId="32" type="noConversion"/>
  </si>
  <si>
    <t>≥90</t>
    <phoneticPr fontId="32" type="noConversion"/>
  </si>
  <si>
    <t>政府采购、建设工程运行维护费</t>
    <phoneticPr fontId="32" type="noConversion"/>
  </si>
  <si>
    <t>工程建设项目、政府采购项目，国有建设用地使用权出让，国有资产的交易业务运行经费。招标文件的编制，打印、收集整理、存档。业务科室的培训费、专家的业务提升培训、专家抽取系统维护费。</t>
    <phoneticPr fontId="32" type="noConversion"/>
  </si>
  <si>
    <t>根据《城口县人民政府办公室关于印发＜城口县公共资源交易平台管理和交易监督管理暂行办法＞的通知》城府办发〔2017〕112号文件。</t>
    <phoneticPr fontId="32" type="noConversion"/>
  </si>
  <si>
    <t>加强平台管理和服务，提高各方当事人满意度</t>
    <phoneticPr fontId="32" type="noConversion"/>
  </si>
  <si>
    <t>业务科室培训</t>
    <phoneticPr fontId="32" type="noConversion"/>
  </si>
  <si>
    <t>≥5</t>
    <phoneticPr fontId="32" type="noConversion"/>
  </si>
  <si>
    <t>招标文件的打印收集整理和归档</t>
    <phoneticPr fontId="32" type="noConversion"/>
  </si>
  <si>
    <t>≥1000</t>
    <phoneticPr fontId="32" type="noConversion"/>
  </si>
  <si>
    <t>专家抽取系统的维修</t>
    <phoneticPr fontId="32" type="noConversion"/>
  </si>
  <si>
    <t xml:space="preserve"> </t>
    <phoneticPr fontId="32" type="noConversion"/>
  </si>
  <si>
    <t xml:space="preserve">电子招标系统网络专线费 </t>
    <phoneticPr fontId="32" type="noConversion"/>
  </si>
  <si>
    <t xml:space="preserve">
设立依据 《城口县人民政府办公室关于＜城口县公共资源交易中心平采购电子招标系统网络专线服务＞的批复》城府办发〔2018〕260号文件。
</t>
    <phoneticPr fontId="32" type="noConversion"/>
  </si>
  <si>
    <t>≤1</t>
    <phoneticPr fontId="32" type="noConversion"/>
  </si>
  <si>
    <t>开展电子招投标达到的效果，为电子招投标的进行创造条件。</t>
    <phoneticPr fontId="32" type="noConversion"/>
  </si>
  <si>
    <t>严格按文件内容执行</t>
    <phoneticPr fontId="32" type="noConversion"/>
  </si>
  <si>
    <t>根据2020年招投标计划开展</t>
    <phoneticPr fontId="32" type="noConversion"/>
  </si>
  <si>
    <t>年</t>
    <phoneticPr fontId="32" type="noConversion"/>
  </si>
  <si>
    <t>打造统一、开放、透明、廉洁、高效的公共资源交易平台，规范公共资源交易行为，实现公共资源集中交易、有序交易、规范交易。加强平台管理和服务，提高各方当事人满意度。</t>
    <phoneticPr fontId="31" type="noConversion"/>
  </si>
  <si>
    <t>2021年城口县公共资源交易中心预算整体绩效目标表</t>
    <phoneticPr fontId="31" type="noConversion"/>
  </si>
  <si>
    <t>政府采购、建设工程运行维护费</t>
  </si>
  <si>
    <t xml:space="preserve">电子招标系统网络专线费 </t>
  </si>
  <si>
    <t>电子招标运行维护费</t>
    <phoneticPr fontId="31" type="noConversion"/>
  </si>
  <si>
    <t>次</t>
    <phoneticPr fontId="31" type="noConversion"/>
  </si>
  <si>
    <t>次</t>
    <phoneticPr fontId="31" type="noConversion"/>
  </si>
  <si>
    <t>单位基本运作</t>
    <phoneticPr fontId="31" type="noConversion"/>
  </si>
  <si>
    <r>
      <t>城口县</t>
    </r>
    <r>
      <rPr>
        <b/>
        <u/>
        <sz val="20"/>
        <rFont val="方正黑体_GBK"/>
        <charset val="134"/>
      </rPr>
      <t>公共资源交易中心</t>
    </r>
    <r>
      <rPr>
        <b/>
        <sz val="20"/>
        <rFont val="方正黑体_GBK"/>
        <charset val="134"/>
      </rPr>
      <t>2021年收入总表</t>
    </r>
    <phoneticPr fontId="31" type="noConversion"/>
  </si>
  <si>
    <r>
      <t>城口县</t>
    </r>
    <r>
      <rPr>
        <b/>
        <u/>
        <sz val="20"/>
        <rFont val="方正黑体_GBK"/>
        <charset val="134"/>
      </rPr>
      <t>公共资源交易中心</t>
    </r>
    <r>
      <rPr>
        <b/>
        <sz val="20"/>
        <rFont val="方正黑体_GBK"/>
        <charset val="134"/>
      </rPr>
      <t>2021年部门支出总表</t>
    </r>
    <phoneticPr fontId="31" type="noConversion"/>
  </si>
  <si>
    <t>社会保障和就业</t>
    <phoneticPr fontId="31" type="noConversion"/>
  </si>
  <si>
    <t>一、 为加快推进我县电子招标系统部署工作，根据《重庆市发展和改革委员会关于转发进一步做好公共资源平台整合共享工作的通知》（渝发改标〔2018〕435号）《重庆市营商环境优化提升工作方案》（渝府办发〔2019〕81号）《关于深化公共资源交易监督管理改革意见（试行） 》（渝府办发〔2019〕114号）和全市招标系统区县推广工作座谈会精神， 等文件精神，市交易中心已建成全市标准统一的集约网站，截止目前，全市所有区县使用节约网站，已经建成“一张网”覆盖全市的电子招投标系统。</t>
  </si>
  <si>
    <t xml:space="preserve">一、 为加快推进我县电子招标系统部署工作，根据《重庆市发展和改革委员会关于转发进一步做好公共资源平台整合共享工作的通知》（渝发改标〔2018〕435号）和全市招标系统区县推广工作座谈会精神，同意开通一组50M网络专线，实现与市交易中心水土云机房的对接。
二、 由于市交易中心机房由中国移动承建和负责运营，并成立了重庆市电子招标系统推广项目组，制定了同意的组网方案，同意网络专线运营商选定为中国移动，服务期限为3年，分年度支付。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</si>
</sst>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0_ "/>
    <numFmt numFmtId="177" formatCode="00"/>
    <numFmt numFmtId="178" formatCode="000"/>
    <numFmt numFmtId="179" formatCode=";;"/>
    <numFmt numFmtId="180" formatCode="0.0_ "/>
    <numFmt numFmtId="181" formatCode="0.00;[Red]0.00"/>
    <numFmt numFmtId="182" formatCode="0.00_);[Red]\(0.00\)"/>
  </numFmts>
  <fonts count="43">
    <font>
      <sz val="9"/>
      <name val="宋体"/>
      <charset val="134"/>
    </font>
    <font>
      <sz val="14"/>
      <name val="方正黑体简体"/>
      <charset val="134"/>
    </font>
    <font>
      <sz val="10"/>
      <name val="宋体"/>
      <family val="3"/>
      <charset val="134"/>
    </font>
    <font>
      <sz val="10"/>
      <name val="Arial"/>
      <family val="2"/>
    </font>
    <font>
      <b/>
      <sz val="10"/>
      <name val="宋体"/>
      <family val="3"/>
      <charset val="134"/>
    </font>
    <font>
      <b/>
      <sz val="22"/>
      <name val="华文细黑"/>
      <family val="3"/>
      <charset val="134"/>
    </font>
    <font>
      <b/>
      <sz val="18"/>
      <name val="宋体"/>
      <family val="3"/>
      <charset val="134"/>
    </font>
    <font>
      <sz val="11"/>
      <name val="宋体"/>
      <family val="3"/>
      <charset val="134"/>
    </font>
    <font>
      <sz val="12"/>
      <name val="宋体"/>
      <family val="3"/>
      <charset val="134"/>
    </font>
    <font>
      <sz val="9"/>
      <color indexed="8"/>
      <name val="SimSun"/>
      <charset val="134"/>
    </font>
    <font>
      <b/>
      <sz val="15"/>
      <color indexed="8"/>
      <name val="SimSun"/>
      <charset val="134"/>
    </font>
    <font>
      <b/>
      <sz val="14"/>
      <color indexed="8"/>
      <name val="SimSun"/>
      <charset val="134"/>
    </font>
    <font>
      <b/>
      <sz val="12"/>
      <name val="宋体"/>
      <family val="3"/>
      <charset val="134"/>
    </font>
    <font>
      <sz val="14"/>
      <name val="宋体"/>
      <family val="3"/>
      <charset val="134"/>
    </font>
    <font>
      <b/>
      <sz val="20"/>
      <name val="方正黑体_GBK"/>
      <charset val="134"/>
    </font>
    <font>
      <b/>
      <sz val="11"/>
      <name val="宋体"/>
      <family val="3"/>
      <charset val="134"/>
    </font>
    <font>
      <sz val="14"/>
      <name val="方正黑体_GBK"/>
      <charset val="134"/>
    </font>
    <font>
      <sz val="14"/>
      <name val="仿宋_GB2312"/>
      <family val="3"/>
      <charset val="134"/>
    </font>
    <font>
      <b/>
      <sz val="18"/>
      <name val="方正黑体_GBK"/>
      <charset val="134"/>
    </font>
    <font>
      <sz val="12"/>
      <name val="黑体"/>
      <family val="3"/>
      <charset val="134"/>
    </font>
    <font>
      <sz val="14"/>
      <name val="黑体"/>
      <family val="3"/>
      <charset val="134"/>
    </font>
    <font>
      <sz val="9"/>
      <name val="方正黑体简体"/>
      <charset val="134"/>
    </font>
    <font>
      <sz val="12"/>
      <name val="楷体_GB2312"/>
      <charset val="134"/>
    </font>
    <font>
      <sz val="9"/>
      <name val="方正黑体_GBK"/>
      <charset val="134"/>
    </font>
    <font>
      <sz val="11"/>
      <color indexed="8"/>
      <name val="宋体"/>
      <family val="3"/>
      <charset val="134"/>
    </font>
    <font>
      <b/>
      <u/>
      <sz val="20"/>
      <name val="方正黑体_GBK"/>
      <charset val="134"/>
    </font>
    <font>
      <b/>
      <u/>
      <sz val="18"/>
      <name val="方正黑体_GBK"/>
      <charset val="134"/>
    </font>
    <font>
      <b/>
      <sz val="9"/>
      <name val="宋体"/>
      <family val="3"/>
      <charset val="134"/>
    </font>
    <font>
      <b/>
      <sz val="9"/>
      <name val="Tahoma"/>
      <family val="2"/>
      <charset val="134"/>
    </font>
    <font>
      <sz val="9"/>
      <name val="Tahoma"/>
      <family val="2"/>
      <charset val="134"/>
    </font>
    <font>
      <sz val="18"/>
      <color indexed="8"/>
      <name val="方正小标宋_GBK"/>
      <charset val="134"/>
    </font>
    <font>
      <sz val="9"/>
      <name val="宋体"/>
      <family val="3"/>
      <charset val="134"/>
    </font>
    <font>
      <sz val="9"/>
      <name val="宋体"/>
      <family val="3"/>
      <charset val="134"/>
    </font>
    <font>
      <sz val="11"/>
      <color indexed="8"/>
      <name val="Times New Roman"/>
      <family val="1"/>
    </font>
    <font>
      <sz val="11"/>
      <color theme="1"/>
      <name val="宋体"/>
      <family val="3"/>
      <charset val="134"/>
      <scheme val="minor"/>
    </font>
    <font>
      <sz val="12"/>
      <color theme="1"/>
      <name val="宋体"/>
      <family val="3"/>
      <charset val="134"/>
      <scheme val="minor"/>
    </font>
    <font>
      <sz val="14"/>
      <color rgb="FFFF0000"/>
      <name val="仿宋_GB2312"/>
      <family val="3"/>
      <charset val="134"/>
    </font>
    <font>
      <sz val="14"/>
      <color rgb="FF00B0F0"/>
      <name val="仿宋_GB2312"/>
      <family val="3"/>
      <charset val="134"/>
    </font>
    <font>
      <sz val="12"/>
      <color theme="1"/>
      <name val="宋体"/>
      <family val="3"/>
      <charset val="134"/>
    </font>
    <font>
      <sz val="9"/>
      <color theme="1"/>
      <name val="宋体"/>
      <family val="3"/>
      <charset val="134"/>
    </font>
    <font>
      <sz val="18"/>
      <color rgb="FF000000"/>
      <name val="方正小标宋_GBK"/>
      <charset val="134"/>
    </font>
    <font>
      <sz val="12"/>
      <color rgb="FFFF0000"/>
      <name val="宋体"/>
      <family val="3"/>
      <charset val="134"/>
    </font>
    <font>
      <sz val="12"/>
      <color rgb="FF00B0F0"/>
      <name val="宋体"/>
      <family val="3"/>
      <charset val="134"/>
    </font>
  </fonts>
  <fills count="2">
    <fill>
      <patternFill patternType="none"/>
    </fill>
    <fill>
      <patternFill patternType="gray125"/>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8"/>
      </left>
      <right style="thin">
        <color indexed="8"/>
      </right>
      <top style="thin">
        <color indexed="8"/>
      </top>
      <bottom style="thin">
        <color indexed="8"/>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s>
  <cellStyleXfs count="6">
    <xf numFmtId="0" fontId="0" fillId="0" borderId="0"/>
    <xf numFmtId="0" fontId="3" fillId="0" borderId="0"/>
    <xf numFmtId="0" fontId="8" fillId="0" borderId="0"/>
    <xf numFmtId="0" fontId="8" fillId="0" borderId="0"/>
    <xf numFmtId="0" fontId="31" fillId="0" borderId="0"/>
    <xf numFmtId="0" fontId="31" fillId="0" borderId="0"/>
  </cellStyleXfs>
  <cellXfs count="264">
    <xf numFmtId="0" fontId="0" fillId="0" borderId="0" xfId="0"/>
    <xf numFmtId="0" fontId="3" fillId="0" borderId="0" xfId="1"/>
    <xf numFmtId="0" fontId="4" fillId="0" borderId="0" xfId="4" applyNumberFormat="1" applyFont="1" applyFill="1" applyBorder="1" applyAlignment="1" applyProtection="1">
      <alignment vertical="center" wrapText="1"/>
    </xf>
    <xf numFmtId="0" fontId="6" fillId="0" borderId="0" xfId="1" applyNumberFormat="1" applyFont="1" applyFill="1" applyAlignment="1">
      <alignment horizontal="center" vertical="center" wrapText="1"/>
    </xf>
    <xf numFmtId="0" fontId="7" fillId="0" borderId="0" xfId="1" applyNumberFormat="1" applyFont="1" applyFill="1" applyBorder="1" applyAlignment="1" applyProtection="1">
      <alignment horizontal="right" vertical="center" wrapText="1"/>
    </xf>
    <xf numFmtId="0" fontId="8" fillId="0" borderId="1" xfId="1" applyNumberFormat="1" applyFont="1" applyFill="1" applyBorder="1" applyAlignment="1" applyProtection="1">
      <alignment horizontal="center" vertical="center" wrapText="1"/>
    </xf>
    <xf numFmtId="0" fontId="8" fillId="0" borderId="1" xfId="0" applyFont="1" applyFill="1" applyBorder="1" applyAlignment="1">
      <alignment horizontal="center" vertical="center" wrapText="1"/>
    </xf>
    <xf numFmtId="0" fontId="8" fillId="0" borderId="1" xfId="1" applyNumberFormat="1" applyFont="1" applyFill="1" applyBorder="1" applyAlignment="1" applyProtection="1">
      <alignment vertical="center" wrapText="1"/>
    </xf>
    <xf numFmtId="0" fontId="35" fillId="0" borderId="1" xfId="0" applyFont="1" applyFill="1" applyBorder="1" applyAlignment="1">
      <alignment vertical="center"/>
    </xf>
    <xf numFmtId="0" fontId="3" fillId="0" borderId="0" xfId="1" applyFont="1"/>
    <xf numFmtId="0" fontId="3" fillId="0" borderId="0" xfId="1" applyFont="1" applyAlignment="1">
      <alignment vertical="center"/>
    </xf>
    <xf numFmtId="0" fontId="3" fillId="0" borderId="0" xfId="1" applyFont="1" applyAlignment="1">
      <alignment horizontal="center" vertical="center"/>
    </xf>
    <xf numFmtId="0" fontId="3" fillId="0" borderId="0" xfId="1" applyAlignment="1">
      <alignment vertical="center"/>
    </xf>
    <xf numFmtId="0" fontId="3" fillId="0" borderId="0" xfId="1" applyAlignment="1">
      <alignment horizontal="center" vertical="center"/>
    </xf>
    <xf numFmtId="0" fontId="9" fillId="0" borderId="0" xfId="0" applyFont="1" applyFill="1" applyBorder="1" applyAlignment="1">
      <alignment horizontal="left" vertical="center" wrapText="1"/>
    </xf>
    <xf numFmtId="0" fontId="34" fillId="0" borderId="0" xfId="0" applyFont="1" applyFill="1" applyBorder="1" applyAlignment="1"/>
    <xf numFmtId="0" fontId="12" fillId="0" borderId="1" xfId="5" applyNumberFormat="1" applyFont="1" applyFill="1" applyBorder="1" applyAlignment="1" applyProtection="1">
      <alignment horizontal="center" vertical="center" wrapText="1"/>
    </xf>
    <xf numFmtId="0" fontId="13" fillId="0" borderId="1" xfId="4" applyFont="1" applyFill="1" applyBorder="1" applyAlignment="1">
      <alignment horizontal="left" vertical="center"/>
    </xf>
    <xf numFmtId="0" fontId="34" fillId="0" borderId="1" xfId="0" applyFont="1" applyFill="1" applyBorder="1" applyAlignment="1"/>
    <xf numFmtId="0" fontId="13" fillId="0" borderId="1" xfId="4" applyFont="1" applyFill="1" applyBorder="1" applyAlignment="1">
      <alignment horizontal="left" vertical="center" indent="2"/>
    </xf>
    <xf numFmtId="0" fontId="7" fillId="0" borderId="0" xfId="0" applyFont="1" applyAlignment="1">
      <alignment horizontal="center"/>
    </xf>
    <xf numFmtId="0" fontId="4" fillId="0" borderId="1" xfId="0" applyFont="1" applyFill="1" applyBorder="1" applyAlignment="1">
      <alignment horizontal="center" vertical="center" shrinkToFit="1"/>
    </xf>
    <xf numFmtId="0" fontId="4" fillId="0" borderId="1" xfId="0" applyFont="1" applyFill="1" applyBorder="1" applyAlignment="1">
      <alignment horizontal="center" vertical="center" wrapText="1"/>
    </xf>
    <xf numFmtId="0" fontId="2" fillId="0" borderId="2" xfId="0" applyFont="1" applyFill="1" applyBorder="1" applyAlignment="1">
      <alignment horizontal="center" vertical="center" shrinkToFit="1"/>
    </xf>
    <xf numFmtId="0" fontId="2" fillId="0" borderId="1" xfId="0" applyFont="1" applyFill="1" applyBorder="1" applyAlignment="1">
      <alignment horizontal="center" vertical="center" shrinkToFit="1"/>
    </xf>
    <xf numFmtId="4" fontId="2" fillId="0" borderId="1" xfId="0" applyNumberFormat="1" applyFont="1" applyFill="1" applyBorder="1" applyAlignment="1">
      <alignment horizontal="right" vertical="center" shrinkToFit="1"/>
    </xf>
    <xf numFmtId="4" fontId="2" fillId="0" borderId="3" xfId="0" applyNumberFormat="1" applyFont="1" applyFill="1" applyBorder="1" applyAlignment="1">
      <alignment horizontal="right" vertical="center" shrinkToFit="1"/>
    </xf>
    <xf numFmtId="0" fontId="0" fillId="0" borderId="1" xfId="0" applyFont="1" applyBorder="1"/>
    <xf numFmtId="0" fontId="0" fillId="0" borderId="1" xfId="0" applyBorder="1"/>
    <xf numFmtId="0" fontId="0" fillId="0" borderId="3" xfId="0" applyBorder="1"/>
    <xf numFmtId="4" fontId="2" fillId="0" borderId="4" xfId="0" applyNumberFormat="1" applyFont="1" applyFill="1" applyBorder="1" applyAlignment="1">
      <alignment horizontal="right" vertical="center" shrinkToFit="1"/>
    </xf>
    <xf numFmtId="0" fontId="14" fillId="0" borderId="0" xfId="0" applyFont="1" applyAlignment="1"/>
    <xf numFmtId="0" fontId="15" fillId="0" borderId="0" xfId="0" applyFont="1" applyAlignment="1">
      <alignment horizontal="center"/>
    </xf>
    <xf numFmtId="4" fontId="2" fillId="0" borderId="1" xfId="0" applyNumberFormat="1" applyFont="1" applyFill="1" applyBorder="1" applyAlignment="1">
      <alignment horizontal="center" vertical="center" shrinkToFit="1"/>
    </xf>
    <xf numFmtId="0" fontId="0" fillId="0" borderId="1" xfId="0" applyBorder="1" applyAlignment="1">
      <alignment horizontal="center"/>
    </xf>
    <xf numFmtId="0" fontId="0" fillId="0" borderId="0" xfId="0" applyFont="1"/>
    <xf numFmtId="4" fontId="2" fillId="0" borderId="5" xfId="0" applyNumberFormat="1" applyFont="1" applyFill="1" applyBorder="1" applyAlignment="1">
      <alignment horizontal="center" vertical="center" shrinkToFit="1"/>
    </xf>
    <xf numFmtId="4" fontId="2" fillId="0" borderId="3" xfId="0" applyNumberFormat="1" applyFont="1" applyFill="1" applyBorder="1" applyAlignment="1">
      <alignment horizontal="center" vertical="center" shrinkToFit="1"/>
    </xf>
    <xf numFmtId="0" fontId="0" fillId="0" borderId="5" xfId="0" applyBorder="1" applyAlignment="1">
      <alignment horizontal="center"/>
    </xf>
    <xf numFmtId="0" fontId="0" fillId="0" borderId="3" xfId="0" applyBorder="1" applyAlignment="1">
      <alignment horizontal="center"/>
    </xf>
    <xf numFmtId="0" fontId="15" fillId="0" borderId="0" xfId="0" applyFont="1"/>
    <xf numFmtId="0" fontId="0" fillId="0" borderId="0" xfId="0" applyBorder="1"/>
    <xf numFmtId="0" fontId="0" fillId="0" borderId="0" xfId="0" applyFont="1" applyBorder="1"/>
    <xf numFmtId="0" fontId="4" fillId="0" borderId="6"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2" fillId="0" borderId="6" xfId="0" applyFont="1" applyFill="1" applyBorder="1" applyAlignment="1">
      <alignment horizontal="left" vertical="center" shrinkToFit="1"/>
    </xf>
    <xf numFmtId="4" fontId="2" fillId="0" borderId="1" xfId="0" applyNumberFormat="1" applyFont="1" applyFill="1" applyBorder="1" applyAlignment="1">
      <alignment horizontal="left" vertical="center" shrinkToFit="1"/>
    </xf>
    <xf numFmtId="0" fontId="2" fillId="0" borderId="6" xfId="0" applyFont="1" applyFill="1" applyBorder="1" applyAlignment="1">
      <alignment horizontal="left" vertical="center"/>
    </xf>
    <xf numFmtId="0" fontId="2" fillId="0" borderId="1" xfId="0" applyFont="1" applyFill="1" applyBorder="1" applyAlignment="1">
      <alignment horizontal="right" vertical="center" shrinkToFit="1"/>
    </xf>
    <xf numFmtId="0" fontId="2" fillId="0" borderId="1" xfId="0" applyFont="1" applyFill="1" applyBorder="1" applyAlignment="1">
      <alignment horizontal="left" vertical="center" shrinkToFit="1"/>
    </xf>
    <xf numFmtId="0" fontId="4" fillId="0" borderId="7" xfId="0" applyFont="1" applyFill="1" applyBorder="1" applyAlignment="1">
      <alignment horizontal="center" vertical="center" shrinkToFit="1"/>
    </xf>
    <xf numFmtId="4" fontId="4" fillId="0" borderId="1" xfId="0" applyNumberFormat="1" applyFont="1" applyFill="1" applyBorder="1" applyAlignment="1">
      <alignment horizontal="center" vertical="center" shrinkToFit="1"/>
    </xf>
    <xf numFmtId="4" fontId="4" fillId="0" borderId="3" xfId="0" applyNumberFormat="1" applyFont="1" applyFill="1" applyBorder="1" applyAlignment="1">
      <alignment horizontal="center" vertical="center" shrinkToFit="1"/>
    </xf>
    <xf numFmtId="4" fontId="4" fillId="0" borderId="8" xfId="0" applyNumberFormat="1" applyFont="1" applyFill="1" applyBorder="1" applyAlignment="1">
      <alignment horizontal="center" vertical="center" shrinkToFit="1"/>
    </xf>
    <xf numFmtId="0" fontId="2" fillId="0" borderId="0" xfId="0" applyFont="1" applyFill="1" applyBorder="1" applyAlignment="1">
      <alignment horizontal="left" vertical="center"/>
    </xf>
    <xf numFmtId="0" fontId="0" fillId="0" borderId="0" xfId="0" applyAlignment="1">
      <alignment horizontal="center"/>
    </xf>
    <xf numFmtId="0" fontId="12" fillId="0" borderId="0" xfId="0" applyFont="1" applyFill="1" applyAlignment="1"/>
    <xf numFmtId="0" fontId="8" fillId="0" borderId="0" xfId="0" applyFont="1" applyFill="1" applyAlignment="1"/>
    <xf numFmtId="0" fontId="8" fillId="0" borderId="0" xfId="0" applyFont="1" applyFill="1" applyAlignment="1">
      <alignment horizontal="center"/>
    </xf>
    <xf numFmtId="0" fontId="17" fillId="0" borderId="0" xfId="0" applyFont="1" applyAlignment="1"/>
    <xf numFmtId="0" fontId="19" fillId="0" borderId="0" xfId="0" applyFont="1" applyFill="1" applyAlignment="1"/>
    <xf numFmtId="0" fontId="20" fillId="0" borderId="1" xfId="0" applyFont="1" applyFill="1" applyBorder="1" applyAlignment="1">
      <alignment horizontal="center" vertical="center"/>
    </xf>
    <xf numFmtId="0" fontId="20" fillId="0" borderId="1" xfId="0" applyFont="1" applyBorder="1" applyAlignment="1">
      <alignment horizontal="center" vertical="center"/>
    </xf>
    <xf numFmtId="0" fontId="20" fillId="0" borderId="3" xfId="0" applyFont="1" applyFill="1" applyBorder="1" applyAlignment="1">
      <alignment horizontal="center" vertical="center"/>
    </xf>
    <xf numFmtId="0" fontId="8" fillId="0" borderId="6" xfId="0" applyNumberFormat="1" applyFont="1" applyFill="1" applyBorder="1" applyAlignment="1" applyProtection="1">
      <alignment horizontal="center" vertical="center" wrapText="1"/>
    </xf>
    <xf numFmtId="0" fontId="8" fillId="0" borderId="1" xfId="0" applyFont="1" applyFill="1" applyBorder="1" applyAlignment="1">
      <alignment horizontal="center" vertical="center"/>
    </xf>
    <xf numFmtId="0" fontId="8" fillId="0" borderId="1" xfId="0" applyFont="1" applyBorder="1" applyAlignment="1">
      <alignment horizontal="center" vertical="center"/>
    </xf>
    <xf numFmtId="0" fontId="8" fillId="0" borderId="3" xfId="0" applyFont="1" applyFill="1" applyBorder="1" applyAlignment="1">
      <alignment horizontal="center" vertical="center"/>
    </xf>
    <xf numFmtId="0" fontId="8" fillId="0" borderId="6" xfId="0" applyFont="1" applyFill="1" applyBorder="1" applyAlignment="1">
      <alignment horizontal="center" vertical="center"/>
    </xf>
    <xf numFmtId="176" fontId="8" fillId="0" borderId="1" xfId="0" applyNumberFormat="1" applyFont="1" applyBorder="1" applyAlignment="1">
      <alignment horizontal="left" vertical="center" wrapText="1"/>
    </xf>
    <xf numFmtId="0" fontId="8" fillId="0" borderId="1" xfId="0" applyFont="1" applyBorder="1" applyAlignment="1">
      <alignment horizontal="center"/>
    </xf>
    <xf numFmtId="0" fontId="8" fillId="0" borderId="3" xfId="0" applyFont="1" applyFill="1" applyBorder="1" applyAlignment="1">
      <alignment horizontal="center"/>
    </xf>
    <xf numFmtId="177" fontId="8" fillId="0" borderId="6" xfId="0" applyNumberFormat="1" applyFont="1" applyBorder="1" applyAlignment="1">
      <alignment horizontal="center" vertical="center" wrapText="1"/>
    </xf>
    <xf numFmtId="177" fontId="8" fillId="0" borderId="6" xfId="0" applyNumberFormat="1" applyFont="1" applyFill="1" applyBorder="1" applyAlignment="1">
      <alignment horizontal="center" vertical="center"/>
    </xf>
    <xf numFmtId="0" fontId="8" fillId="0" borderId="1" xfId="0" applyFont="1" applyBorder="1" applyAlignment="1">
      <alignment vertical="center" wrapText="1"/>
    </xf>
    <xf numFmtId="0" fontId="8" fillId="0" borderId="9" xfId="0" applyFont="1" applyFill="1" applyBorder="1" applyAlignment="1">
      <alignment horizontal="center" vertical="center"/>
    </xf>
    <xf numFmtId="176" fontId="8" fillId="0" borderId="4" xfId="0" applyNumberFormat="1" applyFont="1" applyBorder="1" applyAlignment="1">
      <alignment horizontal="left" vertical="center" wrapText="1"/>
    </xf>
    <xf numFmtId="0" fontId="8" fillId="0" borderId="4" xfId="0" applyFont="1" applyBorder="1" applyAlignment="1">
      <alignment horizontal="center"/>
    </xf>
    <xf numFmtId="0" fontId="8" fillId="0" borderId="10" xfId="0" applyFont="1" applyFill="1" applyBorder="1" applyAlignment="1">
      <alignment horizontal="center"/>
    </xf>
    <xf numFmtId="0" fontId="17" fillId="0" borderId="0" xfId="0" applyFont="1" applyAlignment="1">
      <alignment horizontal="center"/>
    </xf>
    <xf numFmtId="0" fontId="12" fillId="0" borderId="0" xfId="0" applyFont="1" applyFill="1" applyAlignment="1">
      <alignment horizontal="center"/>
    </xf>
    <xf numFmtId="0" fontId="21" fillId="0" borderId="0" xfId="0" applyFont="1"/>
    <xf numFmtId="0" fontId="22" fillId="0" borderId="0" xfId="0" applyFont="1"/>
    <xf numFmtId="0" fontId="22" fillId="0" borderId="0" xfId="0" applyFont="1" applyBorder="1" applyAlignment="1">
      <alignment vertical="center"/>
    </xf>
    <xf numFmtId="0" fontId="7" fillId="0" borderId="0" xfId="0" applyFont="1" applyAlignment="1">
      <alignment horizontal="right" vertical="center"/>
    </xf>
    <xf numFmtId="0" fontId="0" fillId="0" borderId="0" xfId="5" applyFont="1" applyFill="1" applyBorder="1" applyAlignment="1"/>
    <xf numFmtId="0" fontId="12" fillId="0" borderId="11" xfId="5" applyNumberFormat="1" applyFont="1" applyFill="1" applyBorder="1" applyAlignment="1" applyProtection="1">
      <alignment horizontal="center" vertical="center"/>
    </xf>
    <xf numFmtId="0" fontId="12" fillId="0" borderId="12" xfId="5" applyNumberFormat="1" applyFont="1" applyFill="1" applyBorder="1" applyAlignment="1" applyProtection="1">
      <alignment horizontal="center" vertical="center" wrapText="1"/>
    </xf>
    <xf numFmtId="0" fontId="12" fillId="0" borderId="13" xfId="5" applyNumberFormat="1" applyFont="1" applyFill="1" applyBorder="1" applyAlignment="1" applyProtection="1">
      <alignment horizontal="center" vertical="center" wrapText="1"/>
    </xf>
    <xf numFmtId="4" fontId="8" fillId="0" borderId="5" xfId="5" applyNumberFormat="1" applyFont="1" applyFill="1" applyBorder="1" applyAlignment="1" applyProtection="1">
      <alignment horizontal="right" vertical="center" wrapText="1"/>
    </xf>
    <xf numFmtId="4" fontId="8" fillId="0" borderId="1" xfId="5" applyNumberFormat="1" applyFont="1" applyFill="1" applyBorder="1" applyAlignment="1" applyProtection="1">
      <alignment horizontal="right" vertical="center" wrapText="1"/>
    </xf>
    <xf numFmtId="4" fontId="8" fillId="0" borderId="14" xfId="5" applyNumberFormat="1" applyFont="1" applyFill="1" applyBorder="1" applyAlignment="1" applyProtection="1">
      <alignment horizontal="right" vertical="center" wrapText="1"/>
    </xf>
    <xf numFmtId="4" fontId="8" fillId="0" borderId="15" xfId="5" applyNumberFormat="1" applyFont="1" applyFill="1" applyBorder="1" applyAlignment="1" applyProtection="1">
      <alignment horizontal="right" vertical="center" wrapText="1"/>
    </xf>
    <xf numFmtId="0" fontId="17" fillId="0" borderId="0" xfId="0" applyFont="1" applyAlignment="1">
      <alignment vertical="center"/>
    </xf>
    <xf numFmtId="0" fontId="20" fillId="0" borderId="6"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3" xfId="0" applyFont="1" applyBorder="1" applyAlignment="1">
      <alignment horizontal="center" vertical="center" wrapText="1"/>
    </xf>
    <xf numFmtId="0" fontId="8" fillId="0" borderId="1"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left" vertical="center" wrapText="1"/>
    </xf>
    <xf numFmtId="178" fontId="8" fillId="0" borderId="6" xfId="0" applyNumberFormat="1" applyFont="1" applyBorder="1" applyAlignment="1">
      <alignment horizontal="center" vertical="center" wrapText="1"/>
    </xf>
    <xf numFmtId="177" fontId="8" fillId="0" borderId="1" xfId="0" applyNumberFormat="1" applyFont="1" applyBorder="1" applyAlignment="1">
      <alignment horizontal="center" vertical="center" wrapText="1"/>
    </xf>
    <xf numFmtId="177" fontId="8" fillId="0" borderId="1" xfId="0" applyNumberFormat="1" applyFont="1" applyBorder="1" applyAlignment="1">
      <alignment horizontal="left" vertical="center" wrapText="1"/>
    </xf>
    <xf numFmtId="49" fontId="8" fillId="0" borderId="1" xfId="5" applyNumberFormat="1" applyFont="1" applyFill="1" applyBorder="1" applyAlignment="1" applyProtection="1">
      <alignment horizontal="center" vertical="center"/>
    </xf>
    <xf numFmtId="179" fontId="8" fillId="0" borderId="1" xfId="5" applyNumberFormat="1" applyFont="1" applyFill="1" applyBorder="1" applyAlignment="1" applyProtection="1">
      <alignment vertical="center"/>
    </xf>
    <xf numFmtId="0" fontId="8" fillId="0" borderId="1" xfId="5" applyFont="1" applyFill="1" applyBorder="1" applyAlignment="1">
      <alignment vertical="center"/>
    </xf>
    <xf numFmtId="0" fontId="17" fillId="0" borderId="0" xfId="0" applyFont="1"/>
    <xf numFmtId="0" fontId="23" fillId="0" borderId="0" xfId="0" applyFont="1"/>
    <xf numFmtId="0" fontId="8" fillId="0" borderId="3" xfId="0" applyNumberFormat="1" applyFont="1" applyFill="1" applyBorder="1" applyAlignment="1" applyProtection="1">
      <alignment horizontal="center" vertical="center" wrapText="1"/>
    </xf>
    <xf numFmtId="180" fontId="8" fillId="0" borderId="1" xfId="0" applyNumberFormat="1" applyFont="1" applyBorder="1" applyAlignment="1">
      <alignment horizontal="left" vertical="center" wrapText="1"/>
    </xf>
    <xf numFmtId="0" fontId="15" fillId="0" borderId="0" xfId="0" applyFont="1" applyAlignment="1">
      <alignment horizontal="left"/>
    </xf>
    <xf numFmtId="0" fontId="4" fillId="0" borderId="1" xfId="0" applyFont="1" applyFill="1" applyBorder="1" applyAlignment="1">
      <alignment horizontal="center" vertical="center"/>
    </xf>
    <xf numFmtId="0" fontId="4" fillId="0" borderId="5" xfId="0" applyFont="1" applyFill="1" applyBorder="1" applyAlignment="1">
      <alignment horizontal="center" vertical="center" wrapText="1"/>
    </xf>
    <xf numFmtId="4" fontId="2" fillId="0" borderId="5" xfId="0" applyNumberFormat="1" applyFont="1" applyFill="1" applyBorder="1" applyAlignment="1">
      <alignment horizontal="right" vertical="center" shrinkToFit="1"/>
    </xf>
    <xf numFmtId="0" fontId="4" fillId="0" borderId="6" xfId="0" applyFont="1" applyFill="1" applyBorder="1" applyAlignment="1">
      <alignment horizontal="center" vertical="center"/>
    </xf>
    <xf numFmtId="0" fontId="2" fillId="0" borderId="7" xfId="0" applyFont="1" applyFill="1" applyBorder="1" applyAlignment="1">
      <alignment horizontal="left" vertical="center"/>
    </xf>
    <xf numFmtId="4" fontId="2" fillId="0" borderId="16" xfId="0" applyNumberFormat="1" applyFont="1" applyFill="1" applyBorder="1" applyAlignment="1">
      <alignment horizontal="right" vertical="center" shrinkToFit="1"/>
    </xf>
    <xf numFmtId="0" fontId="4" fillId="0" borderId="16" xfId="0" applyFont="1" applyFill="1" applyBorder="1" applyAlignment="1">
      <alignment horizontal="center" vertical="center"/>
    </xf>
    <xf numFmtId="4" fontId="2" fillId="0" borderId="17" xfId="0" applyNumberFormat="1" applyFont="1" applyFill="1" applyBorder="1" applyAlignment="1">
      <alignment horizontal="right" vertical="center" shrinkToFit="1"/>
    </xf>
    <xf numFmtId="0" fontId="4" fillId="0" borderId="4" xfId="0" applyFont="1" applyFill="1" applyBorder="1" applyAlignment="1">
      <alignment horizontal="center" vertical="center"/>
    </xf>
    <xf numFmtId="0" fontId="35" fillId="0" borderId="1" xfId="0" applyFont="1" applyFill="1" applyBorder="1" applyAlignment="1">
      <alignment horizontal="center" vertical="center"/>
    </xf>
    <xf numFmtId="0" fontId="36" fillId="0" borderId="0" xfId="0" applyFont="1"/>
    <xf numFmtId="0" fontId="37" fillId="0" borderId="0" xfId="0" applyFont="1"/>
    <xf numFmtId="178" fontId="38" fillId="0" borderId="6" xfId="0" applyNumberFormat="1" applyFont="1" applyBorder="1" applyAlignment="1">
      <alignment horizontal="center" vertical="center" wrapText="1"/>
    </xf>
    <xf numFmtId="180" fontId="38" fillId="0" borderId="1" xfId="0" applyNumberFormat="1" applyFont="1" applyBorder="1" applyAlignment="1">
      <alignment horizontal="left" vertical="center" wrapText="1"/>
    </xf>
    <xf numFmtId="181" fontId="38" fillId="0" borderId="1" xfId="0" applyNumberFormat="1" applyFont="1" applyFill="1" applyBorder="1" applyAlignment="1" applyProtection="1">
      <alignment horizontal="center" vertical="center" wrapText="1"/>
    </xf>
    <xf numFmtId="0" fontId="38" fillId="0" borderId="1" xfId="0" applyNumberFormat="1" applyFont="1" applyFill="1" applyBorder="1" applyAlignment="1" applyProtection="1">
      <alignment horizontal="center" vertical="center" wrapText="1"/>
    </xf>
    <xf numFmtId="178" fontId="38" fillId="0" borderId="6" xfId="0" applyNumberFormat="1" applyFont="1" applyFill="1" applyBorder="1" applyAlignment="1">
      <alignment horizontal="center" vertical="center"/>
    </xf>
    <xf numFmtId="176" fontId="39" fillId="0" borderId="1" xfId="4" applyNumberFormat="1" applyFont="1" applyBorder="1" applyAlignment="1">
      <alignment horizontal="left" vertical="center" wrapText="1"/>
    </xf>
    <xf numFmtId="180" fontId="38" fillId="0" borderId="1" xfId="0" applyNumberFormat="1" applyFont="1" applyFill="1" applyBorder="1" applyAlignment="1">
      <alignment horizontal="left" vertical="center"/>
    </xf>
    <xf numFmtId="0" fontId="39" fillId="0" borderId="18" xfId="4" applyNumberFormat="1" applyFont="1" applyFill="1" applyBorder="1" applyAlignment="1">
      <alignment horizontal="left" vertical="center" shrinkToFit="1"/>
    </xf>
    <xf numFmtId="0" fontId="39" fillId="0" borderId="0" xfId="4" applyNumberFormat="1" applyFont="1" applyFill="1" applyBorder="1" applyAlignment="1">
      <alignment horizontal="left" vertical="center" shrinkToFit="1"/>
    </xf>
    <xf numFmtId="180" fontId="38" fillId="0" borderId="1" xfId="0" applyNumberFormat="1" applyFont="1" applyBorder="1" applyAlignment="1">
      <alignment horizontal="left" vertical="center"/>
    </xf>
    <xf numFmtId="0" fontId="24" fillId="0" borderId="1"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1" xfId="0" applyFont="1" applyBorder="1" applyAlignment="1">
      <alignment vertical="center" wrapText="1"/>
    </xf>
    <xf numFmtId="0" fontId="24" fillId="0" borderId="1" xfId="0" applyFont="1" applyBorder="1" applyAlignment="1">
      <alignment horizontal="left" vertical="center" wrapText="1"/>
    </xf>
    <xf numFmtId="9" fontId="24" fillId="0" borderId="1" xfId="0" applyNumberFormat="1" applyFont="1" applyBorder="1" applyAlignment="1">
      <alignment horizontal="left" vertical="center" wrapText="1"/>
    </xf>
    <xf numFmtId="0" fontId="7" fillId="0" borderId="3" xfId="2" applyFont="1" applyBorder="1" applyAlignment="1">
      <alignment horizontal="center" vertical="center" wrapText="1"/>
    </xf>
    <xf numFmtId="0" fontId="30" fillId="0" borderId="0" xfId="0" applyFont="1" applyAlignment="1">
      <alignment horizontal="center" vertical="center"/>
    </xf>
    <xf numFmtId="0" fontId="24" fillId="0" borderId="4" xfId="0" applyFont="1" applyBorder="1" applyAlignment="1">
      <alignment vertical="center" wrapText="1"/>
    </xf>
    <xf numFmtId="0" fontId="24" fillId="0" borderId="4" xfId="0" applyFont="1" applyBorder="1" applyAlignment="1">
      <alignment horizontal="left" vertical="center" wrapText="1"/>
    </xf>
    <xf numFmtId="0" fontId="24" fillId="0" borderId="10" xfId="0" applyFont="1" applyBorder="1" applyAlignment="1">
      <alignment horizontal="center" vertical="center" wrapText="1"/>
    </xf>
    <xf numFmtId="0" fontId="0" fillId="0" borderId="0" xfId="0" applyAlignment="1">
      <alignment vertical="center"/>
    </xf>
    <xf numFmtId="0" fontId="34" fillId="0" borderId="0" xfId="0" applyFont="1" applyAlignment="1">
      <alignment vertical="center"/>
    </xf>
    <xf numFmtId="0" fontId="7" fillId="0" borderId="3" xfId="2" applyFont="1" applyBorder="1" applyAlignment="1">
      <alignment vertical="center" wrapText="1"/>
    </xf>
    <xf numFmtId="9" fontId="8" fillId="0" borderId="1" xfId="1" applyNumberFormat="1" applyFont="1" applyFill="1" applyBorder="1" applyAlignment="1" applyProtection="1">
      <alignment horizontal="center" vertical="center" wrapText="1"/>
    </xf>
    <xf numFmtId="9" fontId="35" fillId="0" borderId="1" xfId="0" applyNumberFormat="1" applyFont="1" applyFill="1" applyBorder="1" applyAlignment="1">
      <alignment horizontal="center" vertical="center"/>
    </xf>
    <xf numFmtId="181" fontId="38" fillId="0" borderId="1" xfId="0" applyNumberFormat="1" applyFont="1" applyFill="1" applyBorder="1" applyAlignment="1">
      <alignment horizontal="center" vertical="center"/>
    </xf>
    <xf numFmtId="181" fontId="8" fillId="0" borderId="3" xfId="0" applyNumberFormat="1" applyFont="1" applyFill="1" applyBorder="1" applyAlignment="1">
      <alignment horizontal="center" vertical="center"/>
    </xf>
    <xf numFmtId="181" fontId="41" fillId="0" borderId="3" xfId="0" applyNumberFormat="1" applyFont="1" applyFill="1" applyBorder="1" applyAlignment="1">
      <alignment horizontal="center" vertical="center"/>
    </xf>
    <xf numFmtId="181" fontId="8" fillId="0" borderId="3" xfId="0" applyNumberFormat="1" applyFont="1" applyBorder="1" applyAlignment="1">
      <alignment horizontal="center" vertical="center" wrapText="1"/>
    </xf>
    <xf numFmtId="181" fontId="42" fillId="0" borderId="3" xfId="0" applyNumberFormat="1" applyFont="1" applyBorder="1" applyAlignment="1">
      <alignment horizontal="center" vertical="center" wrapText="1"/>
    </xf>
    <xf numFmtId="181" fontId="41" fillId="0" borderId="3" xfId="0" applyNumberFormat="1" applyFont="1" applyBorder="1" applyAlignment="1">
      <alignment horizontal="center" vertical="center" wrapText="1"/>
    </xf>
    <xf numFmtId="178" fontId="8" fillId="0" borderId="1" xfId="0" applyNumberFormat="1" applyFont="1" applyBorder="1" applyAlignment="1">
      <alignment horizontal="center" vertical="center" wrapText="1"/>
    </xf>
    <xf numFmtId="0" fontId="2" fillId="0" borderId="16" xfId="0" applyFont="1" applyFill="1" applyBorder="1" applyAlignment="1">
      <alignment horizontal="center" vertical="center" shrinkToFit="1"/>
    </xf>
    <xf numFmtId="4" fontId="2" fillId="0" borderId="16" xfId="0" applyNumberFormat="1" applyFont="1" applyFill="1" applyBorder="1" applyAlignment="1">
      <alignment horizontal="center" vertical="center" shrinkToFit="1"/>
    </xf>
    <xf numFmtId="180" fontId="38" fillId="0" borderId="1" xfId="0" applyNumberFormat="1" applyFont="1" applyFill="1" applyBorder="1" applyAlignment="1">
      <alignment horizontal="center" vertical="center"/>
    </xf>
    <xf numFmtId="182" fontId="38" fillId="0" borderId="6" xfId="0" applyNumberFormat="1" applyFont="1" applyFill="1" applyBorder="1" applyAlignment="1">
      <alignment horizontal="center" vertical="center"/>
    </xf>
    <xf numFmtId="182" fontId="38" fillId="0" borderId="1" xfId="0" applyNumberFormat="1" applyFont="1" applyFill="1" applyBorder="1" applyAlignment="1">
      <alignment horizontal="center" vertical="center"/>
    </xf>
    <xf numFmtId="182" fontId="8" fillId="0" borderId="1" xfId="0" applyNumberFormat="1" applyFont="1" applyBorder="1" applyAlignment="1">
      <alignment horizontal="center" vertical="center" wrapText="1"/>
    </xf>
    <xf numFmtId="0" fontId="14" fillId="0" borderId="0" xfId="0" applyFont="1" applyAlignment="1">
      <alignment horizontal="center"/>
    </xf>
    <xf numFmtId="0" fontId="0" fillId="0" borderId="0" xfId="0" applyFont="1" applyBorder="1" applyAlignment="1">
      <alignment horizontal="center"/>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6"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6" fillId="0" borderId="0" xfId="0" applyFont="1" applyAlignment="1"/>
    <xf numFmtId="0" fontId="17" fillId="0" borderId="0" xfId="0" applyFont="1" applyAlignment="1"/>
    <xf numFmtId="0" fontId="14" fillId="0" borderId="0" xfId="0" applyFont="1" applyAlignment="1">
      <alignment horizontal="center" wrapText="1"/>
    </xf>
    <xf numFmtId="0" fontId="7" fillId="0" borderId="0" xfId="0" applyFont="1" applyAlignment="1">
      <alignment horizontal="right" vertical="center"/>
    </xf>
    <xf numFmtId="0" fontId="20" fillId="0" borderId="21" xfId="0" applyFont="1" applyBorder="1" applyAlignment="1">
      <alignment horizontal="center" vertical="center" wrapText="1"/>
    </xf>
    <xf numFmtId="0" fontId="20" fillId="0" borderId="22" xfId="0" applyFont="1" applyBorder="1" applyAlignment="1">
      <alignment horizontal="center" vertical="center" wrapText="1"/>
    </xf>
    <xf numFmtId="0" fontId="20" fillId="0" borderId="23" xfId="0" applyFont="1" applyBorder="1" applyAlignment="1">
      <alignment horizontal="center" vertical="center" wrapText="1"/>
    </xf>
    <xf numFmtId="0" fontId="20" fillId="0" borderId="24"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25" xfId="0" applyFont="1" applyBorder="1" applyAlignment="1">
      <alignment horizontal="center" vertical="center" wrapText="1"/>
    </xf>
    <xf numFmtId="0" fontId="20" fillId="0" borderId="26"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27" xfId="0" applyFont="1" applyBorder="1" applyAlignment="1">
      <alignment horizontal="center" vertical="center" wrapText="1"/>
    </xf>
    <xf numFmtId="0" fontId="1" fillId="0" borderId="0" xfId="0" applyFont="1" applyAlignment="1"/>
    <xf numFmtId="0" fontId="18" fillId="0" borderId="0" xfId="0" applyFont="1" applyAlignment="1">
      <alignment horizontal="center" vertical="center" wrapText="1"/>
    </xf>
    <xf numFmtId="0" fontId="12" fillId="0" borderId="1" xfId="5" applyNumberFormat="1" applyFont="1" applyFill="1" applyBorder="1" applyAlignment="1" applyProtection="1">
      <alignment horizontal="center" vertical="center"/>
    </xf>
    <xf numFmtId="0" fontId="12" fillId="0" borderId="26" xfId="5" applyNumberFormat="1" applyFont="1" applyFill="1" applyBorder="1" applyAlignment="1" applyProtection="1">
      <alignment horizontal="center" vertical="center"/>
    </xf>
    <xf numFmtId="0" fontId="12" fillId="0" borderId="28" xfId="5" applyNumberFormat="1" applyFont="1" applyFill="1" applyBorder="1" applyAlignment="1" applyProtection="1">
      <alignment horizontal="center" vertical="center"/>
    </xf>
    <xf numFmtId="0" fontId="12" fillId="0" borderId="26" xfId="5" applyNumberFormat="1" applyFont="1" applyFill="1" applyBorder="1" applyAlignment="1" applyProtection="1">
      <alignment horizontal="center" vertical="center" wrapText="1"/>
    </xf>
    <xf numFmtId="0" fontId="12" fillId="0" borderId="16" xfId="5" applyNumberFormat="1" applyFont="1" applyFill="1" applyBorder="1" applyAlignment="1" applyProtection="1">
      <alignment horizontal="center" vertical="center" wrapText="1"/>
    </xf>
    <xf numFmtId="0" fontId="12" fillId="0" borderId="16" xfId="5" applyNumberFormat="1" applyFont="1" applyFill="1" applyBorder="1" applyAlignment="1" applyProtection="1">
      <alignment horizontal="center" vertical="center"/>
    </xf>
    <xf numFmtId="0" fontId="16" fillId="0" borderId="0" xfId="0" applyFont="1" applyAlignment="1">
      <alignment horizontal="left"/>
    </xf>
    <xf numFmtId="0" fontId="18" fillId="0" borderId="0" xfId="0" applyFont="1" applyFill="1" applyAlignment="1">
      <alignment horizontal="center"/>
    </xf>
    <xf numFmtId="0" fontId="7" fillId="0" borderId="0" xfId="0" applyFont="1" applyBorder="1" applyAlignment="1">
      <alignment horizontal="right"/>
    </xf>
    <xf numFmtId="0" fontId="20" fillId="0" borderId="20" xfId="0" applyFont="1" applyFill="1" applyBorder="1" applyAlignment="1">
      <alignment horizontal="center" vertical="center"/>
    </xf>
    <xf numFmtId="0" fontId="20" fillId="0" borderId="27" xfId="0" applyFont="1" applyFill="1" applyBorder="1" applyAlignment="1">
      <alignment horizontal="center" vertical="center"/>
    </xf>
    <xf numFmtId="0" fontId="20" fillId="0" borderId="24" xfId="0" applyNumberFormat="1" applyFont="1" applyFill="1" applyBorder="1" applyAlignment="1" applyProtection="1">
      <alignment horizontal="center" vertical="center" wrapText="1"/>
    </xf>
    <xf numFmtId="0" fontId="20" fillId="0" borderId="2" xfId="0" applyNumberFormat="1" applyFont="1" applyFill="1" applyBorder="1" applyAlignment="1" applyProtection="1">
      <alignment horizontal="center" vertical="center" wrapText="1"/>
    </xf>
    <xf numFmtId="0" fontId="20" fillId="0" borderId="1" xfId="0" applyFont="1" applyFill="1" applyBorder="1" applyAlignment="1">
      <alignment horizontal="center" vertical="center"/>
    </xf>
    <xf numFmtId="0" fontId="4" fillId="0" borderId="20" xfId="0" applyFont="1" applyFill="1" applyBorder="1" applyAlignment="1">
      <alignment horizontal="center" vertical="center" shrinkToFit="1"/>
    </xf>
    <xf numFmtId="0" fontId="4" fillId="0" borderId="27" xfId="0" applyFont="1" applyFill="1" applyBorder="1" applyAlignment="1">
      <alignment horizontal="center" vertical="center" shrinkToFit="1"/>
    </xf>
    <xf numFmtId="0" fontId="2" fillId="0" borderId="0" xfId="0" applyFont="1" applyFill="1" applyBorder="1" applyAlignment="1">
      <alignment horizontal="left" vertical="center" wrapText="1"/>
    </xf>
    <xf numFmtId="0" fontId="0" fillId="0" borderId="0" xfId="0" applyAlignment="1">
      <alignment horizontal="left" wrapText="1"/>
    </xf>
    <xf numFmtId="0" fontId="0" fillId="0" borderId="0" xfId="0" applyFont="1" applyAlignment="1">
      <alignment horizontal="left" wrapText="1"/>
    </xf>
    <xf numFmtId="0" fontId="4" fillId="0" borderId="20"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 xfId="0" applyFont="1" applyFill="1" applyBorder="1" applyAlignment="1">
      <alignment horizontal="center" vertical="center" shrinkToFit="1"/>
    </xf>
    <xf numFmtId="0" fontId="4" fillId="0" borderId="25"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0" fillId="0" borderId="0" xfId="0" applyBorder="1" applyAlignment="1">
      <alignment horizontal="center"/>
    </xf>
    <xf numFmtId="0" fontId="4" fillId="0" borderId="19" xfId="0" applyFont="1" applyFill="1" applyBorder="1" applyAlignment="1">
      <alignment horizontal="distributed" vertical="center"/>
    </xf>
    <xf numFmtId="0" fontId="4" fillId="0" borderId="20" xfId="0" applyFont="1" applyFill="1" applyBorder="1" applyAlignment="1">
      <alignment horizontal="distributed" vertical="center"/>
    </xf>
    <xf numFmtId="0" fontId="12" fillId="0" borderId="1" xfId="5" applyNumberFormat="1" applyFont="1" applyFill="1" applyBorder="1" applyAlignment="1" applyProtection="1">
      <alignment horizontal="center" vertical="center" wrapText="1"/>
    </xf>
    <xf numFmtId="0" fontId="10" fillId="0" borderId="0"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5" fillId="0" borderId="0" xfId="1" applyNumberFormat="1" applyFont="1" applyFill="1" applyAlignment="1">
      <alignment horizontal="center" vertical="center" wrapText="1"/>
    </xf>
    <xf numFmtId="0" fontId="8" fillId="0" borderId="1" xfId="1" applyNumberFormat="1" applyFont="1" applyFill="1" applyBorder="1" applyAlignment="1" applyProtection="1">
      <alignment horizontal="center" vertical="center" wrapText="1"/>
    </xf>
    <xf numFmtId="0" fontId="35" fillId="0" borderId="1" xfId="0" applyFont="1" applyFill="1" applyBorder="1" applyAlignment="1">
      <alignment horizontal="center" vertical="center"/>
    </xf>
    <xf numFmtId="0" fontId="24" fillId="0" borderId="5" xfId="0" applyFont="1" applyBorder="1" applyAlignment="1">
      <alignment horizontal="center" vertical="center" wrapText="1"/>
    </xf>
    <xf numFmtId="0" fontId="24" fillId="0" borderId="15" xfId="0" applyFont="1" applyBorder="1" applyAlignment="1">
      <alignment horizontal="center" vertical="center" wrapText="1"/>
    </xf>
    <xf numFmtId="0" fontId="24" fillId="0" borderId="32"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29" xfId="0" applyFont="1" applyBorder="1" applyAlignment="1">
      <alignment horizontal="center" vertical="center" wrapText="1"/>
    </xf>
    <xf numFmtId="0" fontId="33" fillId="0" borderId="2" xfId="0" applyFont="1" applyBorder="1" applyAlignment="1">
      <alignment horizontal="center" vertical="center" wrapText="1"/>
    </xf>
    <xf numFmtId="0" fontId="24" fillId="0" borderId="16"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14"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15" xfId="0" applyFont="1" applyBorder="1" applyAlignment="1">
      <alignment horizontal="center" vertical="center" wrapText="1"/>
    </xf>
    <xf numFmtId="0" fontId="33" fillId="0" borderId="32" xfId="0" applyFont="1" applyBorder="1" applyAlignment="1">
      <alignment horizontal="center" vertical="center" wrapText="1"/>
    </xf>
    <xf numFmtId="0" fontId="33" fillId="0" borderId="5" xfId="0" applyFont="1" applyBorder="1" applyAlignment="1">
      <alignment vertical="center" wrapText="1"/>
    </xf>
    <xf numFmtId="0" fontId="33" fillId="0" borderId="15" xfId="0" applyFont="1" applyBorder="1" applyAlignment="1">
      <alignment vertical="center" wrapText="1"/>
    </xf>
    <xf numFmtId="0" fontId="33" fillId="0" borderId="32" xfId="0" applyFont="1" applyBorder="1" applyAlignment="1">
      <alignment vertical="center" wrapText="1"/>
    </xf>
    <xf numFmtId="0" fontId="24" fillId="0" borderId="5" xfId="0" applyFont="1" applyBorder="1" applyAlignment="1">
      <alignment horizontal="center" vertical="top" wrapText="1"/>
    </xf>
    <xf numFmtId="0" fontId="24" fillId="0" borderId="15" xfId="0" applyFont="1" applyBorder="1" applyAlignment="1">
      <alignment horizontal="center" vertical="top" wrapText="1"/>
    </xf>
    <xf numFmtId="0" fontId="24" fillId="0" borderId="32" xfId="0" applyFont="1" applyBorder="1" applyAlignment="1">
      <alignment horizontal="center" vertical="top" wrapText="1"/>
    </xf>
    <xf numFmtId="0" fontId="40" fillId="0" borderId="0" xfId="1" applyFont="1" applyFill="1" applyAlignment="1">
      <alignment horizontal="center" vertical="center"/>
    </xf>
    <xf numFmtId="0" fontId="24" fillId="0" borderId="1"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3" xfId="0" applyFont="1" applyBorder="1" applyAlignment="1">
      <alignment horizontal="center" vertical="center" wrapText="1"/>
    </xf>
    <xf numFmtId="0" fontId="2" fillId="0" borderId="0" xfId="0" applyFont="1" applyBorder="1" applyAlignment="1">
      <alignment horizontal="center" vertical="center"/>
    </xf>
    <xf numFmtId="0" fontId="24" fillId="0" borderId="19" xfId="0" applyFont="1" applyBorder="1" applyAlignment="1">
      <alignment horizontal="center" vertical="center"/>
    </xf>
    <xf numFmtId="0" fontId="33" fillId="0" borderId="20" xfId="0" applyFont="1" applyBorder="1" applyAlignment="1">
      <alignment horizontal="center" vertical="center"/>
    </xf>
    <xf numFmtId="0" fontId="7" fillId="0" borderId="20" xfId="0" applyFont="1" applyBorder="1" applyAlignment="1">
      <alignment horizontal="center" vertical="center"/>
    </xf>
    <xf numFmtId="0" fontId="7" fillId="0" borderId="27" xfId="0" applyFont="1" applyBorder="1" applyAlignment="1">
      <alignment horizontal="center" vertical="center"/>
    </xf>
    <xf numFmtId="0" fontId="24" fillId="0" borderId="33" xfId="0" applyFont="1" applyBorder="1" applyAlignment="1">
      <alignment horizontal="center" vertical="center"/>
    </xf>
    <xf numFmtId="0" fontId="24" fillId="0" borderId="15" xfId="0" applyFont="1" applyBorder="1" applyAlignment="1">
      <alignment horizontal="center" vertical="center"/>
    </xf>
    <xf numFmtId="0" fontId="24" fillId="0" borderId="14" xfId="0" applyFont="1" applyBorder="1" applyAlignment="1">
      <alignment horizontal="center" vertical="center"/>
    </xf>
    <xf numFmtId="0" fontId="7" fillId="0" borderId="5" xfId="0" applyFont="1" applyBorder="1" applyAlignment="1">
      <alignment horizontal="center" vertical="center"/>
    </xf>
    <xf numFmtId="0" fontId="7" fillId="0" borderId="15" xfId="0" applyFont="1" applyBorder="1" applyAlignment="1">
      <alignment horizontal="center" vertical="center"/>
    </xf>
    <xf numFmtId="0" fontId="7" fillId="0" borderId="32" xfId="0" applyFont="1" applyBorder="1" applyAlignment="1">
      <alignment horizontal="center" vertical="center"/>
    </xf>
    <xf numFmtId="0" fontId="24" fillId="0" borderId="7" xfId="0" applyFont="1" applyBorder="1" applyAlignment="1">
      <alignment horizontal="center" vertical="center" wrapText="1"/>
    </xf>
    <xf numFmtId="0" fontId="24" fillId="0" borderId="29" xfId="0" applyFont="1" applyBorder="1" applyAlignment="1">
      <alignment horizontal="center" vertical="center" wrapText="1"/>
    </xf>
    <xf numFmtId="0" fontId="24" fillId="0" borderId="30" xfId="0" applyFont="1" applyBorder="1" applyAlignment="1">
      <alignment horizontal="center" vertical="center" wrapText="1"/>
    </xf>
    <xf numFmtId="0" fontId="24" fillId="0" borderId="16" xfId="0" applyFont="1" applyBorder="1" applyAlignment="1">
      <alignment vertical="top" wrapText="1"/>
    </xf>
    <xf numFmtId="0" fontId="0" fillId="0" borderId="26" xfId="0" applyBorder="1" applyAlignment="1">
      <alignment vertical="top" wrapText="1"/>
    </xf>
    <xf numFmtId="0" fontId="0" fillId="0" borderId="12" xfId="0" applyBorder="1" applyAlignment="1">
      <alignment vertical="top" wrapText="1"/>
    </xf>
    <xf numFmtId="0" fontId="0" fillId="0" borderId="26" xfId="0" applyBorder="1" applyAlignment="1">
      <alignment vertical="center" wrapText="1"/>
    </xf>
    <xf numFmtId="0" fontId="24" fillId="0" borderId="26"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31" xfId="0" applyFont="1" applyBorder="1" applyAlignment="1">
      <alignment horizontal="center" vertical="center" wrapText="1"/>
    </xf>
    <xf numFmtId="0" fontId="24" fillId="0" borderId="16" xfId="0" applyFont="1" applyBorder="1" applyAlignment="1">
      <alignment horizontal="left" vertical="top" wrapText="1"/>
    </xf>
    <xf numFmtId="0" fontId="0" fillId="0" borderId="26" xfId="0" applyBorder="1" applyAlignment="1">
      <alignment horizontal="left" vertical="top" wrapText="1"/>
    </xf>
  </cellXfs>
  <cellStyles count="6">
    <cellStyle name="常规" xfId="0" builtinId="0"/>
    <cellStyle name="常规 2" xfId="1"/>
    <cellStyle name="常规 2 2" xfId="2"/>
    <cellStyle name="常规 2 3" xfId="3"/>
    <cellStyle name="常规 3" xfId="4"/>
    <cellStyle name="常规 4" xfId="5"/>
  </cellStyles>
  <dxfs count="1">
    <dxf>
      <fill>
        <patternFill patternType="solid">
          <fgColor indexed="64"/>
          <bgColor indexed="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Formulas="1" workbookViewId="0">
      <selection activeCell="A7" sqref="A7"/>
    </sheetView>
  </sheetViews>
  <sheetFormatPr defaultColWidth="9.33203125" defaultRowHeight="11.25"/>
  <sheetData/>
  <phoneticPr fontId="31" type="noConversion"/>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24"/>
  <sheetViews>
    <sheetView workbookViewId="0">
      <selection activeCell="H12" sqref="H12"/>
    </sheetView>
  </sheetViews>
  <sheetFormatPr defaultColWidth="9.33203125" defaultRowHeight="11.25"/>
  <cols>
    <col min="1" max="1" width="18" customWidth="1"/>
    <col min="2" max="2" width="44.83203125" customWidth="1"/>
    <col min="3" max="4" width="14.1640625" customWidth="1"/>
    <col min="5" max="5" width="17.1640625" customWidth="1"/>
    <col min="6" max="6" width="10.5" customWidth="1"/>
    <col min="7" max="9" width="11.6640625" customWidth="1"/>
    <col min="10" max="10" width="9.5" customWidth="1"/>
    <col min="11" max="11" width="8.6640625" customWidth="1"/>
    <col min="12" max="12" width="11.6640625" customWidth="1"/>
  </cols>
  <sheetData>
    <row r="1" spans="1:12" ht="13.5">
      <c r="A1" s="32" t="s">
        <v>220</v>
      </c>
    </row>
    <row r="2" spans="1:12" ht="41.45" customHeight="1">
      <c r="A2" s="161" t="s">
        <v>367</v>
      </c>
      <c r="B2" s="161"/>
      <c r="C2" s="161"/>
      <c r="D2" s="161"/>
      <c r="E2" s="161"/>
      <c r="F2" s="161"/>
      <c r="G2" s="161"/>
      <c r="H2" s="161"/>
      <c r="I2" s="161"/>
      <c r="J2" s="161"/>
      <c r="K2" s="161"/>
      <c r="L2" s="161"/>
    </row>
    <row r="4" spans="1:12">
      <c r="L4" s="35" t="s">
        <v>1</v>
      </c>
    </row>
    <row r="5" spans="1:12" ht="17.45" customHeight="1">
      <c r="A5" s="163" t="s">
        <v>221</v>
      </c>
      <c r="B5" s="164" t="s">
        <v>178</v>
      </c>
      <c r="C5" s="203" t="s">
        <v>211</v>
      </c>
      <c r="D5" s="207" t="s">
        <v>215</v>
      </c>
      <c r="E5" s="203" t="s">
        <v>222</v>
      </c>
      <c r="F5" s="207" t="s">
        <v>223</v>
      </c>
      <c r="G5" s="203" t="s">
        <v>224</v>
      </c>
      <c r="H5" s="203" t="s">
        <v>225</v>
      </c>
      <c r="I5" s="203"/>
      <c r="J5" s="203" t="s">
        <v>226</v>
      </c>
      <c r="K5" s="204" t="s">
        <v>227</v>
      </c>
      <c r="L5" s="204" t="s">
        <v>213</v>
      </c>
    </row>
    <row r="6" spans="1:12" ht="12" customHeight="1">
      <c r="A6" s="166" t="s">
        <v>228</v>
      </c>
      <c r="B6" s="206" t="s">
        <v>229</v>
      </c>
      <c r="C6" s="167" t="s">
        <v>211</v>
      </c>
      <c r="D6" s="208"/>
      <c r="E6" s="167" t="s">
        <v>230</v>
      </c>
      <c r="F6" s="208"/>
      <c r="G6" s="167" t="s">
        <v>231</v>
      </c>
      <c r="H6" s="167" t="s">
        <v>232</v>
      </c>
      <c r="I6" s="167" t="s">
        <v>233</v>
      </c>
      <c r="J6" s="167" t="s">
        <v>234</v>
      </c>
      <c r="K6" s="205" t="s">
        <v>227</v>
      </c>
      <c r="L6" s="205" t="s">
        <v>227</v>
      </c>
    </row>
    <row r="7" spans="1:12" ht="12" customHeight="1">
      <c r="A7" s="166" t="s">
        <v>228</v>
      </c>
      <c r="B7" s="206" t="s">
        <v>229</v>
      </c>
      <c r="C7" s="167" t="s">
        <v>211</v>
      </c>
      <c r="D7" s="208"/>
      <c r="E7" s="167" t="s">
        <v>230</v>
      </c>
      <c r="F7" s="208"/>
      <c r="G7" s="167" t="s">
        <v>231</v>
      </c>
      <c r="H7" s="167"/>
      <c r="I7" s="167"/>
      <c r="J7" s="167" t="s">
        <v>234</v>
      </c>
      <c r="K7" s="205" t="s">
        <v>227</v>
      </c>
      <c r="L7" s="205" t="s">
        <v>227</v>
      </c>
    </row>
    <row r="8" spans="1:12" ht="7.15" customHeight="1">
      <c r="A8" s="166" t="s">
        <v>228</v>
      </c>
      <c r="B8" s="206" t="s">
        <v>229</v>
      </c>
      <c r="C8" s="167" t="s">
        <v>211</v>
      </c>
      <c r="D8" s="209"/>
      <c r="E8" s="167" t="s">
        <v>230</v>
      </c>
      <c r="F8" s="209"/>
      <c r="G8" s="167" t="s">
        <v>231</v>
      </c>
      <c r="H8" s="167"/>
      <c r="I8" s="167"/>
      <c r="J8" s="167" t="s">
        <v>234</v>
      </c>
      <c r="K8" s="205" t="s">
        <v>227</v>
      </c>
      <c r="L8" s="205" t="s">
        <v>227</v>
      </c>
    </row>
    <row r="9" spans="1:12" ht="14.45" customHeight="1">
      <c r="A9" s="23"/>
      <c r="B9" s="24" t="s">
        <v>49</v>
      </c>
      <c r="C9" s="33"/>
      <c r="D9" s="33"/>
      <c r="E9" s="158">
        <v>161.44</v>
      </c>
      <c r="F9" s="33"/>
      <c r="G9" s="33"/>
      <c r="H9" s="33"/>
      <c r="I9" s="33"/>
      <c r="J9" s="33"/>
      <c r="K9" s="36"/>
      <c r="L9" s="37"/>
    </row>
    <row r="10" spans="1:12" ht="21.75" customHeight="1">
      <c r="A10" s="126">
        <v>201</v>
      </c>
      <c r="B10" s="126" t="s">
        <v>235</v>
      </c>
      <c r="C10" s="158">
        <f>SUM(E10:L10)</f>
        <v>134.04</v>
      </c>
      <c r="D10" s="158"/>
      <c r="E10" s="158">
        <v>134.04</v>
      </c>
      <c r="F10" s="34"/>
      <c r="G10" s="34"/>
      <c r="H10" s="34"/>
      <c r="I10" s="34"/>
      <c r="J10" s="34"/>
      <c r="K10" s="38"/>
      <c r="L10" s="39"/>
    </row>
    <row r="11" spans="1:12" ht="21.75" customHeight="1">
      <c r="A11" s="126">
        <v>2010350</v>
      </c>
      <c r="B11" s="126" t="s">
        <v>294</v>
      </c>
      <c r="C11" s="158">
        <f t="shared" ref="C11:C24" si="0">SUM(E11:L11)</f>
        <v>134.04</v>
      </c>
      <c r="D11" s="158"/>
      <c r="E11" s="158">
        <v>134.04</v>
      </c>
      <c r="F11" s="34"/>
      <c r="G11" s="34"/>
      <c r="H11" s="34"/>
      <c r="I11" s="34"/>
      <c r="J11" s="34"/>
      <c r="K11" s="38"/>
      <c r="L11" s="39"/>
    </row>
    <row r="12" spans="1:12" ht="21.75" customHeight="1">
      <c r="A12" s="126">
        <v>20136</v>
      </c>
      <c r="B12" s="126" t="s">
        <v>286</v>
      </c>
      <c r="C12" s="158">
        <f t="shared" si="0"/>
        <v>0.5</v>
      </c>
      <c r="D12" s="158"/>
      <c r="E12" s="158">
        <v>0.5</v>
      </c>
      <c r="F12" s="34"/>
      <c r="G12" s="34"/>
      <c r="H12" s="34"/>
      <c r="I12" s="34"/>
      <c r="J12" s="34"/>
      <c r="K12" s="38"/>
      <c r="L12" s="39"/>
    </row>
    <row r="13" spans="1:12" ht="21.75" customHeight="1">
      <c r="A13" s="126">
        <v>2013699</v>
      </c>
      <c r="B13" s="126" t="s">
        <v>286</v>
      </c>
      <c r="C13" s="158">
        <f t="shared" si="0"/>
        <v>0.5</v>
      </c>
      <c r="D13" s="158"/>
      <c r="E13" s="158">
        <v>0.5</v>
      </c>
      <c r="F13" s="34"/>
      <c r="G13" s="34"/>
      <c r="H13" s="34"/>
      <c r="I13" s="34"/>
      <c r="J13" s="34"/>
      <c r="K13" s="38"/>
      <c r="L13" s="39"/>
    </row>
    <row r="14" spans="1:12" ht="21.75" customHeight="1">
      <c r="A14" s="126">
        <v>208</v>
      </c>
      <c r="B14" s="126" t="s">
        <v>55</v>
      </c>
      <c r="C14" s="158">
        <f t="shared" si="0"/>
        <v>15.11</v>
      </c>
      <c r="D14" s="158"/>
      <c r="E14" s="158">
        <v>15.11</v>
      </c>
      <c r="F14" s="34"/>
      <c r="G14" s="34"/>
      <c r="H14" s="34"/>
      <c r="I14" s="34"/>
      <c r="J14" s="34"/>
      <c r="K14" s="38"/>
      <c r="L14" s="39"/>
    </row>
    <row r="15" spans="1:12" ht="21.75" customHeight="1">
      <c r="A15" s="126">
        <v>20805</v>
      </c>
      <c r="B15" s="157" t="s">
        <v>56</v>
      </c>
      <c r="C15" s="159">
        <f t="shared" si="0"/>
        <v>15.11</v>
      </c>
      <c r="D15" s="159"/>
      <c r="E15" s="159">
        <v>15.11</v>
      </c>
      <c r="F15" s="34"/>
      <c r="G15" s="34"/>
      <c r="H15" s="34"/>
      <c r="I15" s="34"/>
      <c r="J15" s="34"/>
      <c r="K15" s="38"/>
      <c r="L15" s="39"/>
    </row>
    <row r="16" spans="1:12" ht="21.75" customHeight="1">
      <c r="A16" s="126">
        <v>2080505</v>
      </c>
      <c r="B16" s="126" t="s">
        <v>287</v>
      </c>
      <c r="C16" s="158">
        <f t="shared" si="0"/>
        <v>8.74</v>
      </c>
      <c r="D16" s="158"/>
      <c r="E16" s="158">
        <v>8.74</v>
      </c>
      <c r="F16" s="34"/>
      <c r="G16" s="34"/>
      <c r="H16" s="34"/>
      <c r="I16" s="34"/>
      <c r="J16" s="34"/>
      <c r="K16" s="38"/>
      <c r="L16" s="39"/>
    </row>
    <row r="17" spans="1:12" ht="21.75" customHeight="1">
      <c r="A17" s="126">
        <v>2080506</v>
      </c>
      <c r="B17" s="126" t="s">
        <v>288</v>
      </c>
      <c r="C17" s="158">
        <f t="shared" si="0"/>
        <v>4.37</v>
      </c>
      <c r="D17" s="158"/>
      <c r="E17" s="158">
        <v>4.37</v>
      </c>
      <c r="F17" s="34"/>
      <c r="G17" s="34"/>
      <c r="H17" s="34"/>
      <c r="I17" s="34"/>
      <c r="J17" s="34"/>
      <c r="K17" s="38"/>
      <c r="L17" s="39"/>
    </row>
    <row r="18" spans="1:12" ht="21.75" customHeight="1">
      <c r="A18" s="126">
        <v>2080599</v>
      </c>
      <c r="B18" s="126" t="s">
        <v>289</v>
      </c>
      <c r="C18" s="158">
        <f t="shared" si="0"/>
        <v>2</v>
      </c>
      <c r="D18" s="158"/>
      <c r="E18" s="158">
        <v>2</v>
      </c>
      <c r="F18" s="34"/>
      <c r="G18" s="34"/>
      <c r="H18" s="34"/>
      <c r="I18" s="34"/>
      <c r="J18" s="34"/>
      <c r="K18" s="38"/>
      <c r="L18" s="39"/>
    </row>
    <row r="19" spans="1:12" ht="21.75" customHeight="1">
      <c r="A19" s="126">
        <v>210</v>
      </c>
      <c r="B19" s="126" t="s">
        <v>292</v>
      </c>
      <c r="C19" s="158">
        <f t="shared" si="0"/>
        <v>5.73</v>
      </c>
      <c r="D19" s="158"/>
      <c r="E19" s="158">
        <v>5.73</v>
      </c>
      <c r="F19" s="34"/>
      <c r="G19" s="34"/>
      <c r="H19" s="34"/>
      <c r="I19" s="34"/>
      <c r="J19" s="34"/>
      <c r="K19" s="38"/>
      <c r="L19" s="39"/>
    </row>
    <row r="20" spans="1:12" ht="21.75" customHeight="1">
      <c r="A20" s="126">
        <v>2101102</v>
      </c>
      <c r="B20" s="126" t="s">
        <v>290</v>
      </c>
      <c r="C20" s="158">
        <f t="shared" si="0"/>
        <v>5.57</v>
      </c>
      <c r="D20" s="158"/>
      <c r="E20" s="158">
        <v>5.57</v>
      </c>
      <c r="F20" s="34"/>
      <c r="G20" s="34"/>
      <c r="H20" s="34"/>
      <c r="I20" s="34"/>
      <c r="J20" s="34"/>
      <c r="K20" s="38"/>
      <c r="L20" s="39"/>
    </row>
    <row r="21" spans="1:12" ht="21.75" customHeight="1">
      <c r="A21" s="126">
        <v>2101199</v>
      </c>
      <c r="B21" s="126" t="s">
        <v>291</v>
      </c>
      <c r="C21" s="158">
        <f t="shared" si="0"/>
        <v>0.16</v>
      </c>
      <c r="D21" s="158"/>
      <c r="E21" s="158">
        <v>0.16</v>
      </c>
      <c r="F21" s="34"/>
      <c r="G21" s="34"/>
      <c r="H21" s="34"/>
      <c r="I21" s="34"/>
      <c r="J21" s="34"/>
      <c r="K21" s="38"/>
      <c r="L21" s="39"/>
    </row>
    <row r="22" spans="1:12" ht="21.75" customHeight="1">
      <c r="A22" s="126">
        <v>221</v>
      </c>
      <c r="B22" s="126" t="s">
        <v>57</v>
      </c>
      <c r="C22" s="158">
        <f t="shared" si="0"/>
        <v>6.56</v>
      </c>
      <c r="D22" s="158"/>
      <c r="E22" s="158">
        <v>6.56</v>
      </c>
      <c r="F22" s="34"/>
      <c r="G22" s="34"/>
      <c r="H22" s="34"/>
      <c r="I22" s="34"/>
      <c r="J22" s="34"/>
      <c r="K22" s="38"/>
      <c r="L22" s="39"/>
    </row>
    <row r="23" spans="1:12" ht="21.75" customHeight="1">
      <c r="A23" s="126">
        <v>22102</v>
      </c>
      <c r="B23" s="126" t="s">
        <v>58</v>
      </c>
      <c r="C23" s="158">
        <f t="shared" si="0"/>
        <v>6.56</v>
      </c>
      <c r="D23" s="158"/>
      <c r="E23" s="158">
        <v>6.56</v>
      </c>
      <c r="F23" s="34"/>
      <c r="G23" s="34"/>
      <c r="H23" s="34"/>
      <c r="I23" s="34"/>
      <c r="J23" s="34"/>
      <c r="K23" s="38"/>
      <c r="L23" s="39"/>
    </row>
    <row r="24" spans="1:12" ht="21.75" customHeight="1">
      <c r="A24" s="126">
        <v>2210201</v>
      </c>
      <c r="B24" s="126" t="s">
        <v>59</v>
      </c>
      <c r="C24" s="158">
        <f t="shared" si="0"/>
        <v>6.56</v>
      </c>
      <c r="D24" s="158"/>
      <c r="E24" s="158">
        <v>6.56</v>
      </c>
      <c r="F24" s="34"/>
      <c r="G24" s="34"/>
      <c r="H24" s="34"/>
      <c r="I24" s="34"/>
      <c r="J24" s="34"/>
      <c r="K24" s="38"/>
      <c r="L24" s="39"/>
    </row>
  </sheetData>
  <mergeCells count="15">
    <mergeCell ref="D5:D8"/>
    <mergeCell ref="E5:E8"/>
    <mergeCell ref="F5:F8"/>
    <mergeCell ref="G5:G8"/>
    <mergeCell ref="H6:H8"/>
    <mergeCell ref="I6:I8"/>
    <mergeCell ref="J5:J8"/>
    <mergeCell ref="K5:K8"/>
    <mergeCell ref="L5:L8"/>
    <mergeCell ref="A2:L2"/>
    <mergeCell ref="A5:B5"/>
    <mergeCell ref="H5:I5"/>
    <mergeCell ref="A6:A8"/>
    <mergeCell ref="B6:B8"/>
    <mergeCell ref="C5:C8"/>
  </mergeCells>
  <phoneticPr fontId="31" type="noConversion"/>
  <pageMargins left="0.71" right="0.71" top="0.75" bottom="0.75" header="0.31" footer="0.31"/>
  <pageSetup paperSize="9" scale="88"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5"/>
  <sheetViews>
    <sheetView workbookViewId="0">
      <selection activeCell="E11" sqref="E11"/>
    </sheetView>
  </sheetViews>
  <sheetFormatPr defaultColWidth="9.33203125" defaultRowHeight="11.25"/>
  <cols>
    <col min="1" max="1" width="18.5" customWidth="1"/>
    <col min="2" max="2" width="31" customWidth="1"/>
    <col min="3" max="3" width="15.1640625" style="55" customWidth="1"/>
    <col min="4" max="5" width="16" style="55" customWidth="1"/>
    <col min="6" max="8" width="16" customWidth="1"/>
  </cols>
  <sheetData>
    <row r="1" spans="1:9" ht="13.5">
      <c r="A1" s="20" t="s">
        <v>236</v>
      </c>
    </row>
    <row r="2" spans="1:9" ht="32.450000000000003" customHeight="1">
      <c r="A2" s="161" t="s">
        <v>368</v>
      </c>
      <c r="B2" s="161"/>
      <c r="C2" s="161"/>
      <c r="D2" s="161"/>
      <c r="E2" s="161"/>
      <c r="F2" s="161"/>
      <c r="G2" s="161"/>
      <c r="H2" s="161"/>
      <c r="I2" s="31"/>
    </row>
    <row r="4" spans="1:9">
      <c r="G4" s="162" t="s">
        <v>1</v>
      </c>
      <c r="H4" s="210"/>
    </row>
    <row r="5" spans="1:9" ht="18" customHeight="1">
      <c r="A5" s="211" t="s">
        <v>178</v>
      </c>
      <c r="B5" s="212" t="s">
        <v>178</v>
      </c>
      <c r="C5" s="203" t="s">
        <v>212</v>
      </c>
      <c r="D5" s="203" t="s">
        <v>50</v>
      </c>
      <c r="E5" s="203" t="s">
        <v>51</v>
      </c>
      <c r="F5" s="203" t="s">
        <v>237</v>
      </c>
      <c r="G5" s="203" t="s">
        <v>238</v>
      </c>
      <c r="H5" s="204" t="s">
        <v>239</v>
      </c>
    </row>
    <row r="6" spans="1:9">
      <c r="A6" s="166" t="s">
        <v>228</v>
      </c>
      <c r="B6" s="206" t="s">
        <v>229</v>
      </c>
      <c r="C6" s="167" t="s">
        <v>212</v>
      </c>
      <c r="D6" s="167" t="s">
        <v>50</v>
      </c>
      <c r="E6" s="167" t="s">
        <v>51</v>
      </c>
      <c r="F6" s="167" t="s">
        <v>237</v>
      </c>
      <c r="G6" s="167" t="s">
        <v>240</v>
      </c>
      <c r="H6" s="205" t="s">
        <v>241</v>
      </c>
    </row>
    <row r="7" spans="1:9">
      <c r="A7" s="166" t="s">
        <v>228</v>
      </c>
      <c r="B7" s="206" t="s">
        <v>229</v>
      </c>
      <c r="C7" s="167" t="s">
        <v>212</v>
      </c>
      <c r="D7" s="167" t="s">
        <v>50</v>
      </c>
      <c r="E7" s="167" t="s">
        <v>51</v>
      </c>
      <c r="F7" s="167" t="s">
        <v>237</v>
      </c>
      <c r="G7" s="167" t="s">
        <v>240</v>
      </c>
      <c r="H7" s="205" t="s">
        <v>241</v>
      </c>
    </row>
    <row r="8" spans="1:9" ht="1.9" customHeight="1">
      <c r="A8" s="166" t="s">
        <v>228</v>
      </c>
      <c r="B8" s="206" t="s">
        <v>229</v>
      </c>
      <c r="C8" s="167" t="s">
        <v>212</v>
      </c>
      <c r="D8" s="167" t="s">
        <v>50</v>
      </c>
      <c r="E8" s="167" t="s">
        <v>51</v>
      </c>
      <c r="F8" s="167" t="s">
        <v>237</v>
      </c>
      <c r="G8" s="167" t="s">
        <v>240</v>
      </c>
      <c r="H8" s="205" t="s">
        <v>241</v>
      </c>
    </row>
    <row r="9" spans="1:9" ht="18.600000000000001" customHeight="1">
      <c r="A9" s="23"/>
      <c r="B9" s="24" t="s">
        <v>49</v>
      </c>
      <c r="C9" s="160">
        <f>SUM(D9:H9)</f>
        <v>161.44</v>
      </c>
      <c r="D9" s="160">
        <v>127.84</v>
      </c>
      <c r="E9" s="160">
        <v>33.6</v>
      </c>
      <c r="F9" s="25"/>
      <c r="G9" s="25"/>
      <c r="H9" s="26"/>
    </row>
    <row r="10" spans="1:9" ht="28.5" customHeight="1">
      <c r="A10" s="99">
        <v>201</v>
      </c>
      <c r="B10" s="108" t="s">
        <v>52</v>
      </c>
      <c r="C10" s="160">
        <f t="shared" ref="C10:C25" si="0">SUM(D10:H10)</f>
        <v>134.04</v>
      </c>
      <c r="D10" s="160">
        <v>100.44</v>
      </c>
      <c r="E10" s="160">
        <v>33.6</v>
      </c>
      <c r="F10" s="28"/>
      <c r="G10" s="28"/>
      <c r="H10" s="29"/>
    </row>
    <row r="11" spans="1:9" ht="28.5" customHeight="1">
      <c r="A11" s="99">
        <v>20103</v>
      </c>
      <c r="B11" s="108" t="s">
        <v>53</v>
      </c>
      <c r="C11" s="160">
        <f t="shared" si="0"/>
        <v>133.54</v>
      </c>
      <c r="D11" s="160">
        <v>99.94</v>
      </c>
      <c r="E11" s="160">
        <v>33.6</v>
      </c>
      <c r="F11" s="28"/>
      <c r="G11" s="28"/>
      <c r="H11" s="29"/>
    </row>
    <row r="12" spans="1:9" ht="28.5" customHeight="1">
      <c r="A12" s="99">
        <v>2010350</v>
      </c>
      <c r="B12" s="108" t="s">
        <v>285</v>
      </c>
      <c r="C12" s="160">
        <f t="shared" si="0"/>
        <v>133.54</v>
      </c>
      <c r="D12" s="160">
        <v>99.94</v>
      </c>
      <c r="E12" s="160">
        <v>33.6</v>
      </c>
      <c r="F12" s="28"/>
      <c r="G12" s="28"/>
      <c r="H12" s="29"/>
    </row>
    <row r="13" spans="1:9" ht="28.5" customHeight="1">
      <c r="A13" s="99">
        <v>20136</v>
      </c>
      <c r="B13" s="108" t="s">
        <v>286</v>
      </c>
      <c r="C13" s="160">
        <f t="shared" si="0"/>
        <v>0.5</v>
      </c>
      <c r="D13" s="160">
        <v>0.5</v>
      </c>
      <c r="E13" s="160"/>
      <c r="F13" s="28"/>
      <c r="G13" s="28"/>
      <c r="H13" s="29"/>
    </row>
    <row r="14" spans="1:9" ht="28.5" customHeight="1">
      <c r="A14" s="99">
        <v>2013699</v>
      </c>
      <c r="B14" s="108" t="s">
        <v>286</v>
      </c>
      <c r="C14" s="160">
        <f t="shared" si="0"/>
        <v>0.5</v>
      </c>
      <c r="D14" s="160">
        <v>0.5</v>
      </c>
      <c r="E14" s="160"/>
      <c r="F14" s="28"/>
      <c r="G14" s="28"/>
      <c r="H14" s="29"/>
    </row>
    <row r="15" spans="1:9" ht="28.5" customHeight="1">
      <c r="A15" s="99">
        <v>208</v>
      </c>
      <c r="B15" s="108" t="s">
        <v>369</v>
      </c>
      <c r="C15" s="160">
        <f t="shared" si="0"/>
        <v>15.11</v>
      </c>
      <c r="D15" s="160">
        <v>15.11</v>
      </c>
      <c r="E15" s="160"/>
      <c r="F15" s="28"/>
      <c r="G15" s="28"/>
      <c r="H15" s="29"/>
    </row>
    <row r="16" spans="1:9" ht="28.5" customHeight="1">
      <c r="A16" s="99">
        <v>20805</v>
      </c>
      <c r="B16" s="108" t="s">
        <v>56</v>
      </c>
      <c r="C16" s="160">
        <f t="shared" si="0"/>
        <v>15.11</v>
      </c>
      <c r="D16" s="160">
        <v>15.11</v>
      </c>
      <c r="E16" s="160"/>
      <c r="F16" s="28"/>
      <c r="G16" s="28"/>
      <c r="H16" s="29"/>
    </row>
    <row r="17" spans="1:8" ht="28.5" customHeight="1">
      <c r="A17" s="99">
        <v>2080505</v>
      </c>
      <c r="B17" s="108" t="s">
        <v>287</v>
      </c>
      <c r="C17" s="160">
        <f t="shared" si="0"/>
        <v>8.74</v>
      </c>
      <c r="D17" s="160">
        <v>8.74</v>
      </c>
      <c r="E17" s="160"/>
      <c r="F17" s="28"/>
      <c r="G17" s="28"/>
      <c r="H17" s="29"/>
    </row>
    <row r="18" spans="1:8" ht="28.5" customHeight="1">
      <c r="A18" s="99">
        <v>2080506</v>
      </c>
      <c r="B18" s="108" t="s">
        <v>288</v>
      </c>
      <c r="C18" s="160">
        <f t="shared" si="0"/>
        <v>4.37</v>
      </c>
      <c r="D18" s="160">
        <v>4.37</v>
      </c>
      <c r="E18" s="160"/>
      <c r="F18" s="28"/>
      <c r="G18" s="28"/>
      <c r="H18" s="29"/>
    </row>
    <row r="19" spans="1:8" ht="28.5" customHeight="1">
      <c r="A19" s="99">
        <v>2080599</v>
      </c>
      <c r="B19" s="108" t="s">
        <v>289</v>
      </c>
      <c r="C19" s="160">
        <f t="shared" si="0"/>
        <v>2</v>
      </c>
      <c r="D19" s="160">
        <v>2</v>
      </c>
      <c r="E19" s="160"/>
      <c r="F19" s="28"/>
      <c r="G19" s="28"/>
      <c r="H19" s="29"/>
    </row>
    <row r="20" spans="1:8" ht="28.5" customHeight="1">
      <c r="A20" s="99">
        <v>210</v>
      </c>
      <c r="B20" s="108" t="s">
        <v>292</v>
      </c>
      <c r="C20" s="160">
        <f t="shared" si="0"/>
        <v>5.73</v>
      </c>
      <c r="D20" s="160">
        <v>5.73</v>
      </c>
      <c r="E20" s="160"/>
      <c r="F20" s="28"/>
      <c r="G20" s="28"/>
      <c r="H20" s="29"/>
    </row>
    <row r="21" spans="1:8" ht="28.5" customHeight="1">
      <c r="A21" s="99">
        <v>2101102</v>
      </c>
      <c r="B21" s="108" t="s">
        <v>290</v>
      </c>
      <c r="C21" s="160">
        <f t="shared" si="0"/>
        <v>5.57</v>
      </c>
      <c r="D21" s="160">
        <v>5.57</v>
      </c>
      <c r="E21" s="160"/>
      <c r="F21" s="28"/>
      <c r="G21" s="28"/>
      <c r="H21" s="29"/>
    </row>
    <row r="22" spans="1:8" ht="28.5" customHeight="1">
      <c r="A22" s="99">
        <v>2101199</v>
      </c>
      <c r="B22" s="108" t="s">
        <v>291</v>
      </c>
      <c r="C22" s="160">
        <f t="shared" si="0"/>
        <v>0.16</v>
      </c>
      <c r="D22" s="160">
        <v>0.16</v>
      </c>
      <c r="E22" s="160"/>
      <c r="F22" s="28"/>
      <c r="G22" s="28"/>
      <c r="H22" s="29"/>
    </row>
    <row r="23" spans="1:8" ht="28.5" customHeight="1">
      <c r="A23" s="99">
        <v>221</v>
      </c>
      <c r="B23" s="108" t="s">
        <v>57</v>
      </c>
      <c r="C23" s="160">
        <f t="shared" si="0"/>
        <v>6.56</v>
      </c>
      <c r="D23" s="160">
        <v>6.56</v>
      </c>
      <c r="E23" s="160"/>
      <c r="F23" s="28"/>
      <c r="G23" s="28"/>
      <c r="H23" s="29"/>
    </row>
    <row r="24" spans="1:8" ht="28.5" customHeight="1">
      <c r="A24" s="99">
        <v>22102</v>
      </c>
      <c r="B24" s="108" t="s">
        <v>58</v>
      </c>
      <c r="C24" s="160">
        <f t="shared" si="0"/>
        <v>6.56</v>
      </c>
      <c r="D24" s="160">
        <v>6.56</v>
      </c>
      <c r="E24" s="160"/>
      <c r="F24" s="28"/>
      <c r="G24" s="28"/>
      <c r="H24" s="29"/>
    </row>
    <row r="25" spans="1:8" ht="18.600000000000001" customHeight="1">
      <c r="A25" s="99">
        <v>2210201</v>
      </c>
      <c r="B25" s="108" t="s">
        <v>59</v>
      </c>
      <c r="C25" s="160">
        <f t="shared" si="0"/>
        <v>6.56</v>
      </c>
      <c r="D25" s="160">
        <v>6.56</v>
      </c>
      <c r="E25" s="160"/>
      <c r="F25" s="28"/>
      <c r="G25" s="28"/>
      <c r="H25" s="29"/>
    </row>
  </sheetData>
  <mergeCells count="11">
    <mergeCell ref="E5:E8"/>
    <mergeCell ref="F5:F8"/>
    <mergeCell ref="G5:G8"/>
    <mergeCell ref="H5:H8"/>
    <mergeCell ref="A2:H2"/>
    <mergeCell ref="G4:H4"/>
    <mergeCell ref="A5:B5"/>
    <mergeCell ref="A6:A8"/>
    <mergeCell ref="B6:B8"/>
    <mergeCell ref="C5:C8"/>
    <mergeCell ref="D5:D8"/>
  </mergeCells>
  <phoneticPr fontId="31" type="noConversion"/>
  <pageMargins left="0.71" right="0.71" top="0.44" bottom="0.47999999999999993" header="0.31" footer="0.31"/>
  <pageSetup paperSize="9" scale="91"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7"/>
  <sheetViews>
    <sheetView tabSelected="1" zoomScaleSheetLayoutView="100" workbookViewId="0">
      <selection activeCell="J21" sqref="J21"/>
    </sheetView>
  </sheetViews>
  <sheetFormatPr defaultColWidth="9.33203125" defaultRowHeight="11.25"/>
  <cols>
    <col min="1" max="1" width="24.33203125" customWidth="1"/>
    <col min="2" max="11" width="12.83203125" customWidth="1"/>
  </cols>
  <sheetData>
    <row r="1" spans="1:11" ht="18.75">
      <c r="A1" s="182" t="s">
        <v>242</v>
      </c>
      <c r="B1" s="182"/>
      <c r="C1" s="14"/>
      <c r="D1" s="14"/>
      <c r="E1" s="14"/>
      <c r="F1" s="14"/>
      <c r="G1" s="15"/>
      <c r="H1" s="15"/>
      <c r="I1" s="15"/>
      <c r="J1" s="15"/>
      <c r="K1" s="15"/>
    </row>
    <row r="2" spans="1:11" ht="19.5">
      <c r="A2" s="214" t="s">
        <v>300</v>
      </c>
      <c r="B2" s="214"/>
      <c r="C2" s="214"/>
      <c r="D2" s="214"/>
      <c r="E2" s="214"/>
      <c r="F2" s="214"/>
      <c r="G2" s="214"/>
      <c r="H2" s="214"/>
      <c r="I2" s="214"/>
      <c r="J2" s="214"/>
      <c r="K2" s="214"/>
    </row>
    <row r="3" spans="1:11" ht="13.5">
      <c r="A3" s="14"/>
      <c r="B3" s="14"/>
      <c r="C3" s="14"/>
      <c r="D3" s="14"/>
      <c r="E3" s="14"/>
      <c r="F3" s="14"/>
      <c r="G3" s="15"/>
      <c r="H3" s="15"/>
      <c r="I3" s="15"/>
      <c r="J3" s="15"/>
      <c r="K3" s="15" t="s">
        <v>1</v>
      </c>
    </row>
    <row r="4" spans="1:11" ht="14.25">
      <c r="A4" s="215" t="s">
        <v>178</v>
      </c>
      <c r="B4" s="213" t="s">
        <v>49</v>
      </c>
      <c r="C4" s="213" t="s">
        <v>215</v>
      </c>
      <c r="D4" s="213" t="s">
        <v>222</v>
      </c>
      <c r="E4" s="213" t="s">
        <v>223</v>
      </c>
      <c r="F4" s="213" t="s">
        <v>224</v>
      </c>
      <c r="G4" s="213" t="s">
        <v>243</v>
      </c>
      <c r="H4" s="213"/>
      <c r="I4" s="213" t="s">
        <v>244</v>
      </c>
      <c r="J4" s="213" t="s">
        <v>245</v>
      </c>
      <c r="K4" s="213" t="s">
        <v>213</v>
      </c>
    </row>
    <row r="5" spans="1:11" ht="42.75">
      <c r="A5" s="215"/>
      <c r="B5" s="213"/>
      <c r="C5" s="213"/>
      <c r="D5" s="213"/>
      <c r="E5" s="213"/>
      <c r="F5" s="213"/>
      <c r="G5" s="16" t="s">
        <v>246</v>
      </c>
      <c r="H5" s="16" t="s">
        <v>247</v>
      </c>
      <c r="I5" s="213"/>
      <c r="J5" s="213"/>
      <c r="K5" s="213"/>
    </row>
    <row r="6" spans="1:11" ht="18.75">
      <c r="A6" s="17" t="s">
        <v>49</v>
      </c>
      <c r="B6" s="18"/>
      <c r="C6" s="18"/>
      <c r="D6" s="18"/>
      <c r="E6" s="18"/>
      <c r="F6" s="18"/>
      <c r="G6" s="18"/>
      <c r="H6" s="18"/>
      <c r="I6" s="18"/>
      <c r="J6" s="18"/>
      <c r="K6" s="18"/>
    </row>
    <row r="7" spans="1:11" ht="18.75">
      <c r="A7" s="19" t="s">
        <v>248</v>
      </c>
      <c r="B7" s="18"/>
      <c r="C7" s="18"/>
      <c r="D7" s="18"/>
      <c r="E7" s="18"/>
      <c r="F7" s="18"/>
      <c r="G7" s="18"/>
      <c r="H7" s="18"/>
      <c r="I7" s="18"/>
      <c r="J7" s="18"/>
      <c r="K7" s="18"/>
    </row>
    <row r="8" spans="1:11" ht="18.75">
      <c r="A8" s="19" t="s">
        <v>249</v>
      </c>
      <c r="B8" s="18">
        <v>3.6</v>
      </c>
      <c r="C8" s="18"/>
      <c r="D8" s="18">
        <v>3.6</v>
      </c>
      <c r="E8" s="18"/>
      <c r="F8" s="18"/>
      <c r="G8" s="18"/>
      <c r="H8" s="18"/>
      <c r="I8" s="18"/>
      <c r="J8" s="18"/>
      <c r="K8" s="18"/>
    </row>
    <row r="9" spans="1:11" ht="18.75">
      <c r="A9" s="19" t="s">
        <v>250</v>
      </c>
      <c r="B9" s="18"/>
      <c r="C9" s="18"/>
      <c r="D9" s="18"/>
      <c r="E9" s="18"/>
      <c r="F9" s="18"/>
      <c r="G9" s="18"/>
      <c r="H9" s="18"/>
      <c r="I9" s="18"/>
      <c r="J9" s="18"/>
      <c r="K9" s="18"/>
    </row>
    <row r="27" spans="13:13">
      <c r="M27" t="s">
        <v>188</v>
      </c>
    </row>
  </sheetData>
  <mergeCells count="12">
    <mergeCell ref="A1:B1"/>
    <mergeCell ref="A2:K2"/>
    <mergeCell ref="G4:H4"/>
    <mergeCell ref="A4:A5"/>
    <mergeCell ref="B4:B5"/>
    <mergeCell ref="C4:C5"/>
    <mergeCell ref="D4:D5"/>
    <mergeCell ref="E4:E5"/>
    <mergeCell ref="F4:F5"/>
    <mergeCell ref="I4:I5"/>
    <mergeCell ref="J4:J5"/>
    <mergeCell ref="K4:K5"/>
  </mergeCells>
  <phoneticPr fontId="31" type="noConversion"/>
  <pageMargins left="0.75" right="0.75" top="1" bottom="1" header="0.51" footer="0.51"/>
  <pageSetup paperSize="9" scale="93" orientation="landscape"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6"/>
  <sheetViews>
    <sheetView zoomScaleSheetLayoutView="100" workbookViewId="0">
      <selection activeCell="E11" sqref="E11"/>
    </sheetView>
  </sheetViews>
  <sheetFormatPr defaultColWidth="1.5" defaultRowHeight="12.75"/>
  <cols>
    <col min="1" max="1" width="25.33203125" style="1" customWidth="1"/>
    <col min="2" max="2" width="43.83203125" style="1" customWidth="1"/>
    <col min="3" max="6" width="26" style="1" customWidth="1"/>
    <col min="7" max="255" width="12" style="1" customWidth="1"/>
    <col min="256" max="16384" width="1.5" style="1"/>
  </cols>
  <sheetData>
    <row r="1" spans="1:6" ht="21" customHeight="1">
      <c r="A1" s="2" t="s">
        <v>251</v>
      </c>
    </row>
    <row r="2" spans="1:6" ht="47.25" customHeight="1">
      <c r="A2" s="216" t="s">
        <v>360</v>
      </c>
      <c r="B2" s="216"/>
      <c r="C2" s="216"/>
      <c r="D2" s="216"/>
      <c r="E2" s="216"/>
      <c r="F2" s="216"/>
    </row>
    <row r="3" spans="1:6" ht="19.5" customHeight="1">
      <c r="A3" s="3"/>
      <c r="B3" s="3"/>
      <c r="C3" s="3"/>
      <c r="D3" s="3"/>
      <c r="E3" s="3"/>
      <c r="F3" s="4" t="s">
        <v>1</v>
      </c>
    </row>
    <row r="4" spans="1:6" ht="36" customHeight="1">
      <c r="A4" s="217" t="s">
        <v>252</v>
      </c>
      <c r="B4" s="217" t="s">
        <v>301</v>
      </c>
      <c r="C4" s="217"/>
      <c r="D4" s="5" t="s">
        <v>253</v>
      </c>
      <c r="E4" s="217">
        <v>33.6</v>
      </c>
      <c r="F4" s="217"/>
    </row>
    <row r="5" spans="1:6" ht="36" customHeight="1">
      <c r="A5" s="217"/>
      <c r="B5" s="217"/>
      <c r="C5" s="217"/>
      <c r="D5" s="5" t="s">
        <v>254</v>
      </c>
      <c r="E5" s="217">
        <v>33.6</v>
      </c>
      <c r="F5" s="217"/>
    </row>
    <row r="6" spans="1:6" ht="73.5" customHeight="1">
      <c r="A6" s="5" t="s">
        <v>255</v>
      </c>
      <c r="B6" s="217" t="s">
        <v>359</v>
      </c>
      <c r="C6" s="217"/>
      <c r="D6" s="217"/>
      <c r="E6" s="217"/>
      <c r="F6" s="217"/>
    </row>
    <row r="7" spans="1:6" ht="26.25" customHeight="1">
      <c r="A7" s="218" t="s">
        <v>256</v>
      </c>
      <c r="B7" s="5" t="s">
        <v>257</v>
      </c>
      <c r="C7" s="5" t="s">
        <v>258</v>
      </c>
      <c r="D7" s="5" t="s">
        <v>259</v>
      </c>
      <c r="E7" s="5" t="s">
        <v>260</v>
      </c>
      <c r="F7" s="5" t="s">
        <v>261</v>
      </c>
    </row>
    <row r="8" spans="1:6" ht="26.25" customHeight="1">
      <c r="A8" s="218"/>
      <c r="B8" s="5" t="s">
        <v>363</v>
      </c>
      <c r="C8" s="146">
        <v>0.2</v>
      </c>
      <c r="D8" s="6" t="s">
        <v>364</v>
      </c>
      <c r="E8" s="7" t="s">
        <v>366</v>
      </c>
      <c r="F8" s="7"/>
    </row>
    <row r="9" spans="1:6" ht="26.25" customHeight="1">
      <c r="A9" s="218"/>
      <c r="B9" s="5" t="s">
        <v>361</v>
      </c>
      <c r="C9" s="146">
        <v>0.5</v>
      </c>
      <c r="D9" s="6" t="s">
        <v>364</v>
      </c>
      <c r="E9" s="7" t="s">
        <v>366</v>
      </c>
      <c r="F9" s="7"/>
    </row>
    <row r="10" spans="1:6" ht="26.25" customHeight="1">
      <c r="A10" s="218"/>
      <c r="B10" s="5" t="s">
        <v>362</v>
      </c>
      <c r="C10" s="147">
        <v>0.3</v>
      </c>
      <c r="D10" s="119" t="s">
        <v>365</v>
      </c>
      <c r="E10" s="8" t="s">
        <v>366</v>
      </c>
      <c r="F10" s="8"/>
    </row>
    <row r="11" spans="1:6" ht="26.25" customHeight="1">
      <c r="A11" s="218"/>
      <c r="B11" s="5"/>
      <c r="C11" s="8"/>
      <c r="D11" s="8"/>
      <c r="E11" s="8"/>
      <c r="F11" s="8"/>
    </row>
    <row r="12" spans="1:6" ht="26.25" customHeight="1">
      <c r="A12" s="218"/>
      <c r="B12" s="5"/>
      <c r="C12" s="8"/>
      <c r="D12" s="8"/>
      <c r="E12" s="8"/>
      <c r="F12" s="8"/>
    </row>
    <row r="13" spans="1:6" ht="26.25" customHeight="1">
      <c r="A13" s="218"/>
      <c r="B13" s="5"/>
      <c r="C13" s="8"/>
      <c r="D13" s="8"/>
      <c r="E13" s="8"/>
      <c r="F13" s="8"/>
    </row>
    <row r="14" spans="1:6" ht="26.25" customHeight="1">
      <c r="A14" s="218"/>
      <c r="B14" s="5"/>
      <c r="C14" s="8"/>
      <c r="D14" s="8"/>
      <c r="E14" s="8"/>
      <c r="F14" s="8"/>
    </row>
    <row r="15" spans="1:6" ht="26.25" customHeight="1">
      <c r="A15" s="218"/>
      <c r="B15" s="5"/>
      <c r="C15" s="8"/>
      <c r="D15" s="8"/>
      <c r="E15" s="8"/>
      <c r="F15" s="8"/>
    </row>
    <row r="16" spans="1:6" ht="26.25" customHeight="1">
      <c r="A16" s="218"/>
      <c r="B16" s="5"/>
      <c r="C16" s="8"/>
      <c r="D16" s="8"/>
      <c r="E16" s="8"/>
      <c r="F16" s="8"/>
    </row>
    <row r="17" spans="1:6">
      <c r="A17" s="9"/>
      <c r="B17" s="10"/>
      <c r="C17" s="11"/>
      <c r="D17" s="11"/>
      <c r="E17" s="11"/>
      <c r="F17" s="10"/>
    </row>
    <row r="18" spans="1:6">
      <c r="A18" s="9"/>
      <c r="B18" s="10"/>
      <c r="C18" s="11"/>
      <c r="D18" s="11"/>
      <c r="E18" s="11"/>
      <c r="F18" s="10"/>
    </row>
    <row r="19" spans="1:6">
      <c r="A19" s="9"/>
      <c r="B19" s="10"/>
      <c r="C19" s="11"/>
      <c r="D19" s="11"/>
      <c r="E19" s="11"/>
      <c r="F19" s="10"/>
    </row>
    <row r="20" spans="1:6">
      <c r="A20" s="9"/>
      <c r="B20" s="10"/>
      <c r="C20" s="11"/>
      <c r="D20" s="11"/>
      <c r="E20" s="11"/>
      <c r="F20" s="10"/>
    </row>
    <row r="21" spans="1:6">
      <c r="A21" s="9"/>
      <c r="B21" s="10"/>
      <c r="C21" s="11"/>
      <c r="D21" s="11"/>
      <c r="E21" s="11"/>
      <c r="F21" s="10"/>
    </row>
    <row r="22" spans="1:6">
      <c r="A22" s="9"/>
      <c r="B22" s="10"/>
      <c r="C22" s="11"/>
      <c r="D22" s="11"/>
      <c r="E22" s="11"/>
      <c r="F22" s="10"/>
    </row>
    <row r="23" spans="1:6">
      <c r="A23" s="9"/>
      <c r="B23" s="10"/>
      <c r="C23" s="11"/>
      <c r="D23" s="11"/>
      <c r="E23" s="11"/>
      <c r="F23" s="10"/>
    </row>
    <row r="24" spans="1:6">
      <c r="A24" s="9"/>
      <c r="B24" s="10"/>
      <c r="C24" s="11"/>
      <c r="D24" s="11"/>
      <c r="E24" s="11"/>
      <c r="F24" s="10"/>
    </row>
    <row r="25" spans="1:6">
      <c r="A25" s="9"/>
      <c r="B25" s="10"/>
      <c r="C25" s="11"/>
      <c r="D25" s="11"/>
      <c r="E25" s="11"/>
      <c r="F25" s="10"/>
    </row>
    <row r="26" spans="1:6">
      <c r="A26" s="9"/>
      <c r="B26" s="10"/>
      <c r="C26" s="11"/>
      <c r="D26" s="11"/>
      <c r="E26" s="11"/>
      <c r="F26" s="10"/>
    </row>
    <row r="27" spans="1:6">
      <c r="A27" s="9"/>
      <c r="B27" s="10"/>
      <c r="C27" s="11"/>
      <c r="D27" s="11"/>
      <c r="E27" s="11"/>
      <c r="F27" s="10"/>
    </row>
    <row r="28" spans="1:6">
      <c r="A28" s="9"/>
      <c r="B28" s="10"/>
      <c r="C28" s="11"/>
      <c r="D28" s="11"/>
      <c r="E28" s="11"/>
      <c r="F28" s="10"/>
    </row>
    <row r="29" spans="1:6">
      <c r="A29" s="9"/>
      <c r="B29" s="10"/>
      <c r="C29" s="11"/>
      <c r="D29" s="11"/>
      <c r="E29" s="11"/>
      <c r="F29" s="10"/>
    </row>
    <row r="30" spans="1:6">
      <c r="A30" s="9"/>
      <c r="B30" s="10"/>
      <c r="C30" s="11"/>
      <c r="D30" s="11"/>
      <c r="E30" s="11"/>
      <c r="F30" s="10"/>
    </row>
    <row r="31" spans="1:6">
      <c r="A31" s="9"/>
      <c r="B31" s="10"/>
      <c r="C31" s="11"/>
      <c r="D31" s="11"/>
      <c r="E31" s="11"/>
      <c r="F31" s="10"/>
    </row>
    <row r="32" spans="1:6">
      <c r="A32" s="9"/>
      <c r="B32" s="10"/>
      <c r="C32" s="11"/>
      <c r="D32" s="11"/>
      <c r="E32" s="11"/>
      <c r="F32" s="10"/>
    </row>
    <row r="33" spans="1:6">
      <c r="A33" s="9"/>
      <c r="B33" s="10"/>
      <c r="C33" s="11"/>
      <c r="D33" s="11"/>
      <c r="E33" s="11"/>
      <c r="F33" s="10"/>
    </row>
    <row r="34" spans="1:6">
      <c r="A34" s="9"/>
      <c r="B34" s="10"/>
      <c r="C34" s="11"/>
      <c r="D34" s="11"/>
      <c r="E34" s="11"/>
      <c r="F34" s="10"/>
    </row>
    <row r="35" spans="1:6">
      <c r="A35" s="9"/>
      <c r="B35" s="10"/>
      <c r="C35" s="11"/>
      <c r="D35" s="11"/>
      <c r="E35" s="11"/>
      <c r="F35" s="10"/>
    </row>
    <row r="36" spans="1:6">
      <c r="B36" s="12"/>
      <c r="C36" s="13"/>
      <c r="D36" s="13"/>
      <c r="E36" s="13"/>
      <c r="F36" s="12"/>
    </row>
    <row r="37" spans="1:6">
      <c r="B37" s="12"/>
      <c r="C37" s="13"/>
      <c r="D37" s="13"/>
      <c r="E37" s="13"/>
      <c r="F37" s="12"/>
    </row>
    <row r="38" spans="1:6">
      <c r="B38" s="12"/>
      <c r="C38" s="12"/>
      <c r="D38" s="12"/>
      <c r="E38" s="12"/>
      <c r="F38" s="12"/>
    </row>
    <row r="39" spans="1:6">
      <c r="B39" s="12"/>
      <c r="C39" s="12"/>
      <c r="D39" s="12"/>
      <c r="E39" s="12"/>
      <c r="F39" s="12"/>
    </row>
    <row r="40" spans="1:6">
      <c r="B40" s="12"/>
      <c r="C40" s="12"/>
      <c r="D40" s="12"/>
      <c r="E40" s="12"/>
      <c r="F40" s="12"/>
    </row>
    <row r="41" spans="1:6">
      <c r="B41" s="12"/>
      <c r="C41" s="12"/>
      <c r="D41" s="12"/>
      <c r="E41" s="12"/>
      <c r="F41" s="12"/>
    </row>
    <row r="42" spans="1:6">
      <c r="B42" s="12"/>
      <c r="C42" s="12"/>
      <c r="D42" s="12"/>
      <c r="E42" s="12"/>
      <c r="F42" s="12"/>
    </row>
    <row r="43" spans="1:6">
      <c r="B43" s="12"/>
      <c r="C43" s="12"/>
      <c r="D43" s="12"/>
      <c r="E43" s="12"/>
      <c r="F43" s="12"/>
    </row>
    <row r="44" spans="1:6">
      <c r="B44" s="12"/>
      <c r="C44" s="12"/>
      <c r="D44" s="12"/>
      <c r="E44" s="12"/>
      <c r="F44" s="12"/>
    </row>
    <row r="45" spans="1:6">
      <c r="B45" s="12"/>
      <c r="C45" s="12"/>
      <c r="D45" s="12"/>
      <c r="E45" s="12"/>
      <c r="F45" s="12"/>
    </row>
    <row r="46" spans="1:6">
      <c r="B46" s="12"/>
      <c r="C46" s="12"/>
      <c r="D46" s="12"/>
      <c r="E46" s="12"/>
      <c r="F46" s="12"/>
    </row>
    <row r="47" spans="1:6">
      <c r="B47" s="12"/>
      <c r="C47" s="12"/>
      <c r="D47" s="12"/>
      <c r="E47" s="12"/>
      <c r="F47" s="12"/>
    </row>
    <row r="48" spans="1:6">
      <c r="B48" s="12"/>
      <c r="C48" s="12"/>
      <c r="D48" s="12"/>
      <c r="E48" s="12"/>
      <c r="F48" s="12"/>
    </row>
    <row r="49" spans="2:6">
      <c r="B49" s="12"/>
      <c r="C49" s="12"/>
      <c r="D49" s="12"/>
      <c r="E49" s="12"/>
      <c r="F49" s="12"/>
    </row>
    <row r="50" spans="2:6">
      <c r="B50" s="12"/>
      <c r="C50" s="12"/>
      <c r="D50" s="12"/>
      <c r="E50" s="12"/>
      <c r="F50" s="12"/>
    </row>
    <row r="51" spans="2:6">
      <c r="B51" s="12"/>
      <c r="C51" s="12"/>
      <c r="D51" s="12"/>
      <c r="E51" s="12"/>
      <c r="F51" s="12"/>
    </row>
    <row r="52" spans="2:6">
      <c r="B52" s="12"/>
      <c r="C52" s="12"/>
      <c r="D52" s="12"/>
      <c r="E52" s="12"/>
      <c r="F52" s="12"/>
    </row>
    <row r="53" spans="2:6">
      <c r="B53" s="12"/>
      <c r="C53" s="12"/>
      <c r="D53" s="12"/>
      <c r="E53" s="12"/>
      <c r="F53" s="12"/>
    </row>
    <row r="54" spans="2:6">
      <c r="B54" s="12"/>
      <c r="C54" s="12"/>
      <c r="D54" s="12"/>
      <c r="E54" s="12"/>
      <c r="F54" s="12"/>
    </row>
    <row r="55" spans="2:6">
      <c r="B55" s="12"/>
      <c r="C55" s="12"/>
      <c r="D55" s="12"/>
      <c r="E55" s="12"/>
      <c r="F55" s="12"/>
    </row>
    <row r="56" spans="2:6">
      <c r="B56" s="12"/>
      <c r="C56" s="12"/>
      <c r="D56" s="12"/>
      <c r="E56" s="12"/>
      <c r="F56" s="12"/>
    </row>
  </sheetData>
  <mergeCells count="7">
    <mergeCell ref="A2:F2"/>
    <mergeCell ref="E4:F4"/>
    <mergeCell ref="E5:F5"/>
    <mergeCell ref="B6:F6"/>
    <mergeCell ref="A4:A5"/>
    <mergeCell ref="A7:A16"/>
    <mergeCell ref="B4:C5"/>
  </mergeCells>
  <phoneticPr fontId="31" type="noConversion"/>
  <pageMargins left="0.75" right="0.75" top="1" bottom="1" header="0.5" footer="0.5"/>
  <pageSetup paperSize="9" scale="90" orientation="landscape" horizontalDpi="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16"/>
  <sheetViews>
    <sheetView topLeftCell="A70" zoomScaleSheetLayoutView="100" workbookViewId="0">
      <selection activeCell="B88" sqref="B88:G88"/>
    </sheetView>
  </sheetViews>
  <sheetFormatPr defaultColWidth="9.33203125" defaultRowHeight="11.25"/>
  <cols>
    <col min="1" max="7" width="18" customWidth="1"/>
  </cols>
  <sheetData>
    <row r="1" spans="1:9" ht="18.75">
      <c r="A1" s="182" t="s">
        <v>262</v>
      </c>
      <c r="B1" s="182"/>
    </row>
    <row r="2" spans="1:9" ht="22.5">
      <c r="A2" s="237" t="s">
        <v>324</v>
      </c>
      <c r="B2" s="237"/>
      <c r="C2" s="237"/>
      <c r="D2" s="237"/>
      <c r="E2" s="237"/>
      <c r="F2" s="237"/>
      <c r="G2" s="237"/>
      <c r="I2" s="139"/>
    </row>
    <row r="3" spans="1:9" ht="12.75" thickBot="1">
      <c r="A3" s="241"/>
      <c r="B3" s="241"/>
      <c r="C3" s="241"/>
      <c r="D3" s="241"/>
      <c r="E3" s="241"/>
      <c r="F3" s="241"/>
      <c r="G3" s="241"/>
    </row>
    <row r="4" spans="1:9" ht="15">
      <c r="A4" s="242" t="s">
        <v>263</v>
      </c>
      <c r="B4" s="243"/>
      <c r="C4" s="243"/>
      <c r="D4" s="244" t="s">
        <v>325</v>
      </c>
      <c r="E4" s="244"/>
      <c r="F4" s="244"/>
      <c r="G4" s="245"/>
    </row>
    <row r="5" spans="1:9" ht="13.5">
      <c r="A5" s="246" t="s">
        <v>264</v>
      </c>
      <c r="B5" s="247"/>
      <c r="C5" s="248"/>
      <c r="D5" s="249" t="s">
        <v>303</v>
      </c>
      <c r="E5" s="250"/>
      <c r="F5" s="250"/>
      <c r="G5" s="251"/>
    </row>
    <row r="6" spans="1:9" ht="15">
      <c r="A6" s="222" t="s">
        <v>304</v>
      </c>
      <c r="B6" s="238" t="s">
        <v>265</v>
      </c>
      <c r="C6" s="239"/>
      <c r="D6" s="238">
        <v>20</v>
      </c>
      <c r="E6" s="238"/>
      <c r="F6" s="238"/>
      <c r="G6" s="240"/>
    </row>
    <row r="7" spans="1:9" ht="15">
      <c r="A7" s="223"/>
      <c r="B7" s="238" t="s">
        <v>266</v>
      </c>
      <c r="C7" s="239"/>
      <c r="D7" s="238"/>
      <c r="E7" s="238"/>
      <c r="F7" s="238"/>
      <c r="G7" s="240"/>
    </row>
    <row r="8" spans="1:9" ht="15">
      <c r="A8" s="223"/>
      <c r="B8" s="238" t="s">
        <v>267</v>
      </c>
      <c r="C8" s="239"/>
      <c r="D8" s="231"/>
      <c r="E8" s="232"/>
      <c r="F8" s="232"/>
      <c r="G8" s="233"/>
    </row>
    <row r="9" spans="1:9" ht="15">
      <c r="A9" s="223"/>
      <c r="B9" s="219" t="s">
        <v>268</v>
      </c>
      <c r="C9" s="227"/>
      <c r="D9" s="228">
        <v>20</v>
      </c>
      <c r="E9" s="229"/>
      <c r="F9" s="229"/>
      <c r="G9" s="230"/>
    </row>
    <row r="10" spans="1:9" ht="15">
      <c r="A10" s="224"/>
      <c r="B10" s="219" t="s">
        <v>269</v>
      </c>
      <c r="C10" s="227"/>
      <c r="D10" s="231"/>
      <c r="E10" s="232"/>
      <c r="F10" s="232"/>
      <c r="G10" s="233"/>
    </row>
    <row r="11" spans="1:9" ht="90" customHeight="1">
      <c r="A11" s="133" t="s">
        <v>270</v>
      </c>
      <c r="B11" s="234" t="s">
        <v>370</v>
      </c>
      <c r="C11" s="235"/>
      <c r="D11" s="235"/>
      <c r="E11" s="235"/>
      <c r="F11" s="235"/>
      <c r="G11" s="236"/>
    </row>
    <row r="12" spans="1:9" ht="51" customHeight="1">
      <c r="A12" s="133" t="s">
        <v>271</v>
      </c>
      <c r="B12" s="219" t="s">
        <v>326</v>
      </c>
      <c r="C12" s="220"/>
      <c r="D12" s="220"/>
      <c r="E12" s="220"/>
      <c r="F12" s="220"/>
      <c r="G12" s="221"/>
    </row>
    <row r="13" spans="1:9" ht="44.25" customHeight="1">
      <c r="A13" s="133" t="s">
        <v>272</v>
      </c>
      <c r="B13" s="219" t="s">
        <v>327</v>
      </c>
      <c r="C13" s="220"/>
      <c r="D13" s="220"/>
      <c r="E13" s="220"/>
      <c r="F13" s="220"/>
      <c r="G13" s="221"/>
    </row>
    <row r="14" spans="1:9" ht="13.5">
      <c r="A14" s="252" t="s">
        <v>306</v>
      </c>
      <c r="B14" s="132" t="s">
        <v>273</v>
      </c>
      <c r="C14" s="132" t="s">
        <v>274</v>
      </c>
      <c r="D14" s="132" t="s">
        <v>275</v>
      </c>
      <c r="E14" s="132" t="s">
        <v>261</v>
      </c>
      <c r="F14" s="132" t="s">
        <v>276</v>
      </c>
      <c r="G14" s="134" t="s">
        <v>277</v>
      </c>
    </row>
    <row r="15" spans="1:9" ht="27">
      <c r="A15" s="253"/>
      <c r="B15" s="238" t="s">
        <v>278</v>
      </c>
      <c r="C15" s="225" t="s">
        <v>279</v>
      </c>
      <c r="D15" s="135" t="s">
        <v>328</v>
      </c>
      <c r="E15" s="136" t="s">
        <v>329</v>
      </c>
      <c r="F15" s="136" t="s">
        <v>330</v>
      </c>
      <c r="G15" s="134">
        <v>15</v>
      </c>
    </row>
    <row r="16" spans="1:9" ht="13.5">
      <c r="A16" s="253"/>
      <c r="B16" s="238"/>
      <c r="C16" s="226"/>
      <c r="D16" s="255" t="s">
        <v>331</v>
      </c>
      <c r="E16" s="136" t="s">
        <v>329</v>
      </c>
      <c r="F16" s="136" t="s">
        <v>330</v>
      </c>
      <c r="G16" s="134">
        <v>15</v>
      </c>
    </row>
    <row r="17" spans="1:7" ht="13.5">
      <c r="A17" s="253"/>
      <c r="B17" s="238"/>
      <c r="C17" s="226"/>
      <c r="D17" s="256"/>
      <c r="E17" s="136"/>
      <c r="F17" s="136"/>
      <c r="G17" s="134"/>
    </row>
    <row r="18" spans="1:7" ht="13.5">
      <c r="A18" s="253"/>
      <c r="B18" s="238"/>
      <c r="C18" s="225" t="s">
        <v>280</v>
      </c>
      <c r="D18" s="135" t="s">
        <v>332</v>
      </c>
      <c r="E18" s="136" t="s">
        <v>333</v>
      </c>
      <c r="F18" s="136"/>
      <c r="G18" s="134">
        <v>10</v>
      </c>
    </row>
    <row r="19" spans="1:7" ht="13.5">
      <c r="A19" s="253"/>
      <c r="B19" s="238"/>
      <c r="C19" s="226"/>
      <c r="D19" s="135"/>
      <c r="E19" s="136"/>
      <c r="F19" s="136"/>
      <c r="G19" s="134"/>
    </row>
    <row r="20" spans="1:7" ht="27">
      <c r="A20" s="253"/>
      <c r="B20" s="238"/>
      <c r="C20" s="225" t="s">
        <v>281</v>
      </c>
      <c r="D20" s="135" t="s">
        <v>334</v>
      </c>
      <c r="E20" s="137" t="s">
        <v>335</v>
      </c>
      <c r="F20" s="136" t="s">
        <v>336</v>
      </c>
      <c r="G20" s="134">
        <v>10</v>
      </c>
    </row>
    <row r="21" spans="1:7" ht="13.5">
      <c r="A21" s="253"/>
      <c r="B21" s="238"/>
      <c r="C21" s="226"/>
      <c r="D21" s="135"/>
      <c r="E21" s="136"/>
      <c r="F21" s="136"/>
      <c r="G21" s="134"/>
    </row>
    <row r="22" spans="1:7" ht="13.5">
      <c r="A22" s="253"/>
      <c r="B22" s="238"/>
      <c r="C22" s="225" t="s">
        <v>282</v>
      </c>
      <c r="D22" s="135" t="s">
        <v>337</v>
      </c>
      <c r="E22" s="136">
        <v>20</v>
      </c>
      <c r="F22" s="136" t="s">
        <v>338</v>
      </c>
      <c r="G22" s="134">
        <v>10</v>
      </c>
    </row>
    <row r="23" spans="1:7" ht="13.5">
      <c r="A23" s="253"/>
      <c r="B23" s="238"/>
      <c r="C23" s="226"/>
      <c r="D23" s="135"/>
      <c r="E23" s="136"/>
      <c r="F23" s="136"/>
      <c r="G23" s="134"/>
    </row>
    <row r="24" spans="1:7" ht="13.5">
      <c r="A24" s="253"/>
      <c r="B24" s="238"/>
      <c r="C24" s="226"/>
      <c r="D24" s="135"/>
      <c r="E24" s="136"/>
      <c r="F24" s="136"/>
      <c r="G24" s="134"/>
    </row>
    <row r="25" spans="1:7" ht="13.5">
      <c r="A25" s="253"/>
      <c r="B25" s="238" t="s">
        <v>283</v>
      </c>
      <c r="C25" s="238" t="s">
        <v>315</v>
      </c>
      <c r="D25" s="255" t="s">
        <v>339</v>
      </c>
      <c r="E25" s="136"/>
      <c r="F25" s="136"/>
      <c r="G25" s="134">
        <v>10</v>
      </c>
    </row>
    <row r="26" spans="1:7" ht="13.5">
      <c r="A26" s="253"/>
      <c r="B26" s="238"/>
      <c r="C26" s="238"/>
      <c r="D26" s="257"/>
      <c r="E26" s="136"/>
      <c r="F26" s="136"/>
      <c r="G26" s="134"/>
    </row>
    <row r="27" spans="1:7" ht="13.5">
      <c r="A27" s="253"/>
      <c r="B27" s="238"/>
      <c r="C27" s="238"/>
      <c r="D27" s="258"/>
      <c r="E27" s="136"/>
      <c r="F27" s="136"/>
      <c r="G27" s="134"/>
    </row>
    <row r="28" spans="1:7" ht="13.5">
      <c r="A28" s="253"/>
      <c r="B28" s="238"/>
      <c r="C28" s="238" t="s">
        <v>317</v>
      </c>
      <c r="D28" s="255" t="s">
        <v>327</v>
      </c>
      <c r="E28" s="136"/>
      <c r="F28" s="136"/>
      <c r="G28" s="134"/>
    </row>
    <row r="29" spans="1:7" ht="13.5">
      <c r="A29" s="253"/>
      <c r="B29" s="238"/>
      <c r="C29" s="238"/>
      <c r="D29" s="257"/>
      <c r="E29" s="136"/>
      <c r="F29" s="136"/>
      <c r="G29" s="134"/>
    </row>
    <row r="30" spans="1:7" ht="13.5">
      <c r="A30" s="253"/>
      <c r="B30" s="238"/>
      <c r="C30" s="238"/>
      <c r="D30" s="256"/>
      <c r="E30" s="136"/>
      <c r="F30" s="136"/>
      <c r="G30" s="134">
        <v>10</v>
      </c>
    </row>
    <row r="31" spans="1:7" ht="13.5">
      <c r="A31" s="253"/>
      <c r="B31" s="238"/>
      <c r="C31" s="238" t="s">
        <v>318</v>
      </c>
      <c r="D31" s="135"/>
      <c r="E31" s="136"/>
      <c r="F31" s="136"/>
      <c r="G31" s="134"/>
    </row>
    <row r="32" spans="1:7" ht="13.5">
      <c r="A32" s="253"/>
      <c r="B32" s="238"/>
      <c r="C32" s="238"/>
      <c r="D32" s="135"/>
      <c r="E32" s="136"/>
      <c r="F32" s="136"/>
      <c r="G32" s="134"/>
    </row>
    <row r="33" spans="1:256" ht="13.5">
      <c r="A33" s="253"/>
      <c r="B33" s="238"/>
      <c r="C33" s="238"/>
      <c r="D33" s="135"/>
      <c r="E33" s="136"/>
      <c r="F33" s="136"/>
      <c r="G33" s="134"/>
    </row>
    <row r="34" spans="1:256" ht="13.5">
      <c r="A34" s="253"/>
      <c r="B34" s="238"/>
      <c r="C34" s="238"/>
      <c r="D34" s="135"/>
      <c r="E34" s="136"/>
      <c r="F34" s="136"/>
      <c r="G34" s="134"/>
    </row>
    <row r="35" spans="1:256" ht="13.5">
      <c r="A35" s="253"/>
      <c r="B35" s="238"/>
      <c r="C35" s="225" t="s">
        <v>319</v>
      </c>
      <c r="D35" s="255" t="s">
        <v>327</v>
      </c>
      <c r="E35" s="136"/>
      <c r="F35" s="136"/>
      <c r="G35" s="138"/>
    </row>
    <row r="36" spans="1:256" ht="13.5">
      <c r="A36" s="253"/>
      <c r="B36" s="238"/>
      <c r="C36" s="259"/>
      <c r="D36" s="256"/>
      <c r="E36" s="136"/>
      <c r="F36" s="136"/>
      <c r="G36" s="138">
        <v>10</v>
      </c>
    </row>
    <row r="37" spans="1:256" ht="27">
      <c r="A37" s="253"/>
      <c r="B37" s="238" t="s">
        <v>320</v>
      </c>
      <c r="C37" s="225" t="s">
        <v>321</v>
      </c>
      <c r="D37" s="135" t="s">
        <v>340</v>
      </c>
      <c r="E37" s="136" t="s">
        <v>341</v>
      </c>
      <c r="F37" s="136" t="s">
        <v>336</v>
      </c>
      <c r="G37" s="134">
        <v>10</v>
      </c>
    </row>
    <row r="38" spans="1:256" ht="13.5">
      <c r="A38" s="253"/>
      <c r="B38" s="238"/>
      <c r="C38" s="226"/>
      <c r="D38" s="135"/>
      <c r="E38" s="136"/>
      <c r="F38" s="136"/>
      <c r="G38" s="134"/>
    </row>
    <row r="39" spans="1:256" ht="14.25" thickBot="1">
      <c r="A39" s="254"/>
      <c r="B39" s="260"/>
      <c r="C39" s="261"/>
      <c r="D39" s="140"/>
      <c r="E39" s="141"/>
      <c r="F39" s="141"/>
      <c r="G39" s="142"/>
    </row>
    <row r="40" spans="1:256" ht="22.5">
      <c r="A40" s="237" t="s">
        <v>324</v>
      </c>
      <c r="B40" s="237"/>
      <c r="C40" s="237"/>
      <c r="D40" s="237"/>
      <c r="E40" s="237"/>
      <c r="F40" s="237"/>
      <c r="G40" s="237"/>
    </row>
    <row r="42" spans="1:256" ht="12" thickBot="1"/>
    <row r="43" spans="1:256" ht="15">
      <c r="A43" s="242" t="s">
        <v>263</v>
      </c>
      <c r="B43" s="243"/>
      <c r="C43" s="243"/>
      <c r="D43" s="244" t="s">
        <v>302</v>
      </c>
      <c r="E43" s="244"/>
      <c r="F43" s="244"/>
      <c r="G43" s="245"/>
      <c r="H43" s="143"/>
      <c r="I43" s="143"/>
      <c r="J43" s="143"/>
      <c r="K43" s="143"/>
      <c r="L43" s="143"/>
      <c r="M43" s="143"/>
      <c r="N43" s="143"/>
      <c r="O43" s="143"/>
      <c r="P43" s="143"/>
      <c r="Q43" s="143"/>
      <c r="R43" s="143"/>
      <c r="S43" s="143"/>
      <c r="T43" s="143"/>
      <c r="U43" s="143"/>
      <c r="V43" s="143"/>
      <c r="W43" s="143"/>
      <c r="X43" s="143"/>
      <c r="Y43" s="143"/>
      <c r="Z43" s="143"/>
      <c r="AA43" s="143"/>
      <c r="AB43" s="143"/>
      <c r="AC43" s="143"/>
      <c r="AD43" s="143"/>
      <c r="AE43" s="143"/>
      <c r="AF43" s="143"/>
      <c r="AG43" s="143"/>
      <c r="AH43" s="143"/>
      <c r="AI43" s="143"/>
      <c r="AJ43" s="143"/>
      <c r="AK43" s="143"/>
      <c r="AL43" s="143"/>
      <c r="AM43" s="143"/>
      <c r="AN43" s="143"/>
      <c r="AO43" s="143"/>
      <c r="AP43" s="143"/>
      <c r="AQ43" s="143"/>
      <c r="AR43" s="143"/>
      <c r="AS43" s="143"/>
      <c r="AT43" s="143"/>
      <c r="AU43" s="143"/>
      <c r="AV43" s="143"/>
      <c r="AW43" s="143"/>
      <c r="AX43" s="143"/>
      <c r="AY43" s="143"/>
      <c r="AZ43" s="143"/>
      <c r="BA43" s="143"/>
      <c r="BB43" s="143"/>
      <c r="BC43" s="143"/>
      <c r="BD43" s="143"/>
      <c r="BE43" s="143"/>
      <c r="BF43" s="143"/>
      <c r="BG43" s="143"/>
      <c r="BH43" s="143"/>
      <c r="BI43" s="143"/>
      <c r="BJ43" s="143"/>
      <c r="BK43" s="143"/>
      <c r="BL43" s="143"/>
      <c r="BM43" s="143"/>
      <c r="BN43" s="143"/>
      <c r="BO43" s="143"/>
      <c r="BP43" s="143"/>
      <c r="BQ43" s="143"/>
      <c r="BR43" s="143"/>
      <c r="BS43" s="143"/>
      <c r="BT43" s="143"/>
      <c r="BU43" s="143"/>
      <c r="BV43" s="143"/>
      <c r="BW43" s="143"/>
      <c r="BX43" s="143"/>
      <c r="BY43" s="143"/>
      <c r="BZ43" s="143"/>
      <c r="CA43" s="143"/>
      <c r="CB43" s="143"/>
      <c r="CC43" s="143"/>
      <c r="CD43" s="143"/>
      <c r="CE43" s="143"/>
      <c r="CF43" s="143"/>
      <c r="CG43" s="143"/>
      <c r="CH43" s="143"/>
      <c r="CI43" s="143"/>
      <c r="CJ43" s="143"/>
      <c r="CK43" s="143"/>
      <c r="CL43" s="143"/>
      <c r="CM43" s="143"/>
      <c r="CN43" s="143"/>
      <c r="CO43" s="143"/>
      <c r="CP43" s="143"/>
      <c r="CQ43" s="143"/>
      <c r="CR43" s="143"/>
      <c r="CS43" s="143"/>
      <c r="CT43" s="143"/>
      <c r="CU43" s="143"/>
      <c r="CV43" s="143"/>
      <c r="CW43" s="143"/>
      <c r="CX43" s="143"/>
      <c r="CY43" s="143"/>
      <c r="CZ43" s="143"/>
      <c r="DA43" s="143"/>
      <c r="DB43" s="143"/>
      <c r="DC43" s="143"/>
      <c r="DD43" s="143"/>
      <c r="DE43" s="143"/>
      <c r="DF43" s="143"/>
      <c r="DG43" s="143"/>
      <c r="DH43" s="143"/>
      <c r="DI43" s="143"/>
      <c r="DJ43" s="143"/>
      <c r="DK43" s="143"/>
      <c r="DL43" s="143"/>
      <c r="DM43" s="143"/>
      <c r="DN43" s="143"/>
      <c r="DO43" s="143"/>
      <c r="DP43" s="143"/>
      <c r="DQ43" s="143"/>
      <c r="DR43" s="143"/>
      <c r="DS43" s="143"/>
      <c r="DT43" s="143"/>
      <c r="DU43" s="143"/>
      <c r="DV43" s="143"/>
      <c r="DW43" s="143"/>
      <c r="DX43" s="143"/>
      <c r="DY43" s="143"/>
      <c r="DZ43" s="143"/>
      <c r="EA43" s="143"/>
      <c r="EB43" s="143"/>
      <c r="EC43" s="143"/>
      <c r="ED43" s="143"/>
      <c r="EE43" s="143"/>
      <c r="EF43" s="143"/>
      <c r="EG43" s="143"/>
      <c r="EH43" s="143"/>
      <c r="EI43" s="143"/>
      <c r="EJ43" s="143"/>
      <c r="EK43" s="143"/>
      <c r="EL43" s="143"/>
      <c r="EM43" s="143"/>
      <c r="EN43" s="143"/>
      <c r="EO43" s="143"/>
      <c r="EP43" s="143"/>
      <c r="EQ43" s="143"/>
      <c r="ER43" s="143"/>
      <c r="ES43" s="143"/>
      <c r="ET43" s="143"/>
      <c r="EU43" s="143"/>
      <c r="EV43" s="143"/>
      <c r="EW43" s="143"/>
      <c r="EX43" s="143"/>
      <c r="EY43" s="143"/>
      <c r="EZ43" s="143"/>
      <c r="FA43" s="143"/>
      <c r="FB43" s="143"/>
      <c r="FC43" s="143"/>
      <c r="FD43" s="143"/>
      <c r="FE43" s="143"/>
      <c r="FF43" s="143"/>
      <c r="FG43" s="143"/>
      <c r="FH43" s="143"/>
      <c r="FI43" s="143"/>
      <c r="FJ43" s="143"/>
      <c r="FK43" s="143"/>
      <c r="FL43" s="143"/>
      <c r="FM43" s="143"/>
      <c r="FN43" s="143"/>
      <c r="FO43" s="143"/>
      <c r="FP43" s="143"/>
      <c r="FQ43" s="143"/>
      <c r="FR43" s="143"/>
      <c r="FS43" s="143"/>
      <c r="FT43" s="143"/>
      <c r="FU43" s="143"/>
      <c r="FV43" s="143"/>
      <c r="FW43" s="143"/>
      <c r="FX43" s="143"/>
      <c r="FY43" s="143"/>
      <c r="FZ43" s="143"/>
      <c r="GA43" s="143"/>
      <c r="GB43" s="143"/>
      <c r="GC43" s="143"/>
      <c r="GD43" s="143"/>
      <c r="GE43" s="143"/>
      <c r="GF43" s="143"/>
      <c r="GG43" s="143"/>
      <c r="GH43" s="143"/>
      <c r="GI43" s="143"/>
      <c r="GJ43" s="143"/>
      <c r="GK43" s="143"/>
      <c r="GL43" s="143"/>
      <c r="GM43" s="143"/>
      <c r="GN43" s="143"/>
      <c r="GO43" s="143"/>
      <c r="GP43" s="143"/>
      <c r="GQ43" s="143"/>
      <c r="GR43" s="143"/>
      <c r="GS43" s="143"/>
      <c r="GT43" s="143"/>
      <c r="GU43" s="143"/>
      <c r="GV43" s="143"/>
      <c r="GW43" s="143"/>
      <c r="GX43" s="143"/>
      <c r="GY43" s="143"/>
      <c r="GZ43" s="143"/>
      <c r="HA43" s="143"/>
      <c r="HB43" s="143"/>
      <c r="HC43" s="143"/>
      <c r="HD43" s="143"/>
      <c r="HE43" s="143"/>
      <c r="HF43" s="143"/>
      <c r="HG43" s="143"/>
      <c r="HH43" s="143"/>
      <c r="HI43" s="143"/>
      <c r="HJ43" s="143"/>
      <c r="HK43" s="143"/>
      <c r="HL43" s="143"/>
      <c r="HM43" s="143"/>
      <c r="HN43" s="143"/>
      <c r="HO43" s="143"/>
      <c r="HP43" s="143"/>
      <c r="HQ43" s="143"/>
      <c r="HR43" s="143"/>
      <c r="HS43" s="143"/>
      <c r="HT43" s="143"/>
      <c r="HU43" s="143"/>
      <c r="HV43" s="143"/>
      <c r="HW43" s="143"/>
      <c r="HX43" s="143"/>
      <c r="HY43" s="143"/>
      <c r="HZ43" s="143"/>
      <c r="IA43" s="143"/>
      <c r="IB43" s="143"/>
      <c r="IC43" s="143"/>
      <c r="ID43" s="143"/>
      <c r="IE43" s="143"/>
      <c r="IF43" s="143"/>
      <c r="IG43" s="143"/>
      <c r="IH43" s="143"/>
      <c r="II43" s="143"/>
      <c r="IJ43" s="143"/>
      <c r="IK43" s="143"/>
      <c r="IL43" s="143"/>
      <c r="IM43" s="143"/>
      <c r="IN43" s="143"/>
      <c r="IO43" s="143"/>
      <c r="IP43" s="143"/>
      <c r="IQ43" s="143"/>
      <c r="IR43" s="143"/>
      <c r="IS43" s="143"/>
      <c r="IT43" s="143"/>
      <c r="IU43" s="143"/>
      <c r="IV43" s="143"/>
    </row>
    <row r="44" spans="1:256" ht="13.5">
      <c r="A44" s="246" t="s">
        <v>264</v>
      </c>
      <c r="B44" s="247"/>
      <c r="C44" s="248"/>
      <c r="D44" s="249" t="s">
        <v>342</v>
      </c>
      <c r="E44" s="250"/>
      <c r="F44" s="250"/>
      <c r="G44" s="251"/>
      <c r="H44" s="143"/>
      <c r="I44" s="143"/>
      <c r="J44" s="143"/>
      <c r="K44" s="143"/>
      <c r="L44" s="143"/>
      <c r="M44" s="143"/>
      <c r="N44" s="143"/>
      <c r="O44" s="143"/>
      <c r="P44" s="143"/>
      <c r="Q44" s="143"/>
      <c r="R44" s="143"/>
      <c r="S44" s="143"/>
      <c r="T44" s="143"/>
      <c r="U44" s="143"/>
      <c r="V44" s="143"/>
      <c r="W44" s="143"/>
      <c r="X44" s="143"/>
      <c r="Y44" s="143"/>
      <c r="Z44" s="143"/>
      <c r="AA44" s="143"/>
      <c r="AB44" s="143"/>
      <c r="AC44" s="143"/>
      <c r="AD44" s="143"/>
      <c r="AE44" s="143"/>
      <c r="AF44" s="143"/>
      <c r="AG44" s="143"/>
      <c r="AH44" s="143"/>
      <c r="AI44" s="143"/>
      <c r="AJ44" s="143"/>
      <c r="AK44" s="143"/>
      <c r="AL44" s="143"/>
      <c r="AM44" s="143"/>
      <c r="AN44" s="143"/>
      <c r="AO44" s="143"/>
      <c r="AP44" s="143"/>
      <c r="AQ44" s="143"/>
      <c r="AR44" s="143"/>
      <c r="AS44" s="143"/>
      <c r="AT44" s="143"/>
      <c r="AU44" s="143"/>
      <c r="AV44" s="143"/>
      <c r="AW44" s="143"/>
      <c r="AX44" s="143"/>
      <c r="AY44" s="143"/>
      <c r="AZ44" s="143"/>
      <c r="BA44" s="143"/>
      <c r="BB44" s="143"/>
      <c r="BC44" s="143"/>
      <c r="BD44" s="143"/>
      <c r="BE44" s="143"/>
      <c r="BF44" s="143"/>
      <c r="BG44" s="143"/>
      <c r="BH44" s="143"/>
      <c r="BI44" s="143"/>
      <c r="BJ44" s="143"/>
      <c r="BK44" s="143"/>
      <c r="BL44" s="143"/>
      <c r="BM44" s="143"/>
      <c r="BN44" s="143"/>
      <c r="BO44" s="143"/>
      <c r="BP44" s="143"/>
      <c r="BQ44" s="143"/>
      <c r="BR44" s="143"/>
      <c r="BS44" s="143"/>
      <c r="BT44" s="143"/>
      <c r="BU44" s="143"/>
      <c r="BV44" s="143"/>
      <c r="BW44" s="143"/>
      <c r="BX44" s="143"/>
      <c r="BY44" s="143"/>
      <c r="BZ44" s="143"/>
      <c r="CA44" s="143"/>
      <c r="CB44" s="143"/>
      <c r="CC44" s="143"/>
      <c r="CD44" s="143"/>
      <c r="CE44" s="143"/>
      <c r="CF44" s="143"/>
      <c r="CG44" s="143"/>
      <c r="CH44" s="143"/>
      <c r="CI44" s="143"/>
      <c r="CJ44" s="143"/>
      <c r="CK44" s="143"/>
      <c r="CL44" s="143"/>
      <c r="CM44" s="143"/>
      <c r="CN44" s="143"/>
      <c r="CO44" s="143"/>
      <c r="CP44" s="143"/>
      <c r="CQ44" s="143"/>
      <c r="CR44" s="143"/>
      <c r="CS44" s="143"/>
      <c r="CT44" s="143"/>
      <c r="CU44" s="143"/>
      <c r="CV44" s="143"/>
      <c r="CW44" s="143"/>
      <c r="CX44" s="143"/>
      <c r="CY44" s="143"/>
      <c r="CZ44" s="143"/>
      <c r="DA44" s="143"/>
      <c r="DB44" s="143"/>
      <c r="DC44" s="143"/>
      <c r="DD44" s="143"/>
      <c r="DE44" s="143"/>
      <c r="DF44" s="143"/>
      <c r="DG44" s="143"/>
      <c r="DH44" s="143"/>
      <c r="DI44" s="143"/>
      <c r="DJ44" s="143"/>
      <c r="DK44" s="143"/>
      <c r="DL44" s="143"/>
      <c r="DM44" s="143"/>
      <c r="DN44" s="143"/>
      <c r="DO44" s="143"/>
      <c r="DP44" s="143"/>
      <c r="DQ44" s="143"/>
      <c r="DR44" s="143"/>
      <c r="DS44" s="143"/>
      <c r="DT44" s="143"/>
      <c r="DU44" s="143"/>
      <c r="DV44" s="143"/>
      <c r="DW44" s="143"/>
      <c r="DX44" s="143"/>
      <c r="DY44" s="143"/>
      <c r="DZ44" s="143"/>
      <c r="EA44" s="143"/>
      <c r="EB44" s="143"/>
      <c r="EC44" s="143"/>
      <c r="ED44" s="143"/>
      <c r="EE44" s="143"/>
      <c r="EF44" s="143"/>
      <c r="EG44" s="143"/>
      <c r="EH44" s="143"/>
      <c r="EI44" s="143"/>
      <c r="EJ44" s="143"/>
      <c r="EK44" s="143"/>
      <c r="EL44" s="143"/>
      <c r="EM44" s="143"/>
      <c r="EN44" s="143"/>
      <c r="EO44" s="143"/>
      <c r="EP44" s="143"/>
      <c r="EQ44" s="143"/>
      <c r="ER44" s="143"/>
      <c r="ES44" s="143"/>
      <c r="ET44" s="143"/>
      <c r="EU44" s="143"/>
      <c r="EV44" s="143"/>
      <c r="EW44" s="143"/>
      <c r="EX44" s="143"/>
      <c r="EY44" s="143"/>
      <c r="EZ44" s="143"/>
      <c r="FA44" s="143"/>
      <c r="FB44" s="143"/>
      <c r="FC44" s="143"/>
      <c r="FD44" s="143"/>
      <c r="FE44" s="143"/>
      <c r="FF44" s="143"/>
      <c r="FG44" s="143"/>
      <c r="FH44" s="143"/>
      <c r="FI44" s="143"/>
      <c r="FJ44" s="143"/>
      <c r="FK44" s="143"/>
      <c r="FL44" s="143"/>
      <c r="FM44" s="143"/>
      <c r="FN44" s="143"/>
      <c r="FO44" s="143"/>
      <c r="FP44" s="143"/>
      <c r="FQ44" s="143"/>
      <c r="FR44" s="143"/>
      <c r="FS44" s="143"/>
      <c r="FT44" s="143"/>
      <c r="FU44" s="143"/>
      <c r="FV44" s="143"/>
      <c r="FW44" s="143"/>
      <c r="FX44" s="143"/>
      <c r="FY44" s="143"/>
      <c r="FZ44" s="143"/>
      <c r="GA44" s="143"/>
      <c r="GB44" s="143"/>
      <c r="GC44" s="143"/>
      <c r="GD44" s="143"/>
      <c r="GE44" s="143"/>
      <c r="GF44" s="143"/>
      <c r="GG44" s="143"/>
      <c r="GH44" s="143"/>
      <c r="GI44" s="143"/>
      <c r="GJ44" s="143"/>
      <c r="GK44" s="143"/>
      <c r="GL44" s="143"/>
      <c r="GM44" s="143"/>
      <c r="GN44" s="143"/>
      <c r="GO44" s="143"/>
      <c r="GP44" s="143"/>
      <c r="GQ44" s="143"/>
      <c r="GR44" s="143"/>
      <c r="GS44" s="143"/>
      <c r="GT44" s="143"/>
      <c r="GU44" s="143"/>
      <c r="GV44" s="143"/>
      <c r="GW44" s="143"/>
      <c r="GX44" s="143"/>
      <c r="GY44" s="143"/>
      <c r="GZ44" s="143"/>
      <c r="HA44" s="143"/>
      <c r="HB44" s="143"/>
      <c r="HC44" s="143"/>
      <c r="HD44" s="143"/>
      <c r="HE44" s="143"/>
      <c r="HF44" s="143"/>
      <c r="HG44" s="143"/>
      <c r="HH44" s="143"/>
      <c r="HI44" s="143"/>
      <c r="HJ44" s="143"/>
      <c r="HK44" s="143"/>
      <c r="HL44" s="143"/>
      <c r="HM44" s="143"/>
      <c r="HN44" s="143"/>
      <c r="HO44" s="143"/>
      <c r="HP44" s="143"/>
      <c r="HQ44" s="143"/>
      <c r="HR44" s="143"/>
      <c r="HS44" s="143"/>
      <c r="HT44" s="143"/>
      <c r="HU44" s="143"/>
      <c r="HV44" s="143"/>
      <c r="HW44" s="143"/>
      <c r="HX44" s="143"/>
      <c r="HY44" s="143"/>
      <c r="HZ44" s="143"/>
      <c r="IA44" s="143"/>
      <c r="IB44" s="143"/>
      <c r="IC44" s="143"/>
      <c r="ID44" s="143"/>
      <c r="IE44" s="143"/>
      <c r="IF44" s="143"/>
      <c r="IG44" s="143"/>
      <c r="IH44" s="143"/>
      <c r="II44" s="143"/>
      <c r="IJ44" s="143"/>
      <c r="IK44" s="143"/>
      <c r="IL44" s="143"/>
      <c r="IM44" s="143"/>
      <c r="IN44" s="143"/>
      <c r="IO44" s="143"/>
      <c r="IP44" s="143"/>
      <c r="IQ44" s="143"/>
      <c r="IR44" s="143"/>
      <c r="IS44" s="143"/>
      <c r="IT44" s="143"/>
      <c r="IU44" s="143"/>
      <c r="IV44" s="143"/>
    </row>
    <row r="45" spans="1:256" ht="15">
      <c r="A45" s="222" t="s">
        <v>304</v>
      </c>
      <c r="B45" s="238" t="s">
        <v>265</v>
      </c>
      <c r="C45" s="239"/>
      <c r="D45" s="238">
        <v>10</v>
      </c>
      <c r="E45" s="238"/>
      <c r="F45" s="238"/>
      <c r="G45" s="240"/>
      <c r="H45" s="143"/>
      <c r="I45" s="143"/>
      <c r="J45" s="143"/>
      <c r="K45" s="143"/>
      <c r="L45" s="143"/>
      <c r="M45" s="143"/>
      <c r="N45" s="143"/>
      <c r="O45" s="143"/>
      <c r="P45" s="143"/>
      <c r="Q45" s="143"/>
      <c r="R45" s="143"/>
      <c r="S45" s="143"/>
      <c r="T45" s="143"/>
      <c r="U45" s="143"/>
      <c r="V45" s="143"/>
      <c r="W45" s="143"/>
      <c r="X45" s="143"/>
      <c r="Y45" s="143"/>
      <c r="Z45" s="143"/>
      <c r="AA45" s="143"/>
      <c r="AB45" s="143"/>
      <c r="AC45" s="143"/>
      <c r="AD45" s="143"/>
      <c r="AE45" s="143"/>
      <c r="AF45" s="143"/>
      <c r="AG45" s="143"/>
      <c r="AH45" s="143"/>
      <c r="AI45" s="143"/>
      <c r="AJ45" s="143"/>
      <c r="AK45" s="143"/>
      <c r="AL45" s="143"/>
      <c r="AM45" s="143"/>
      <c r="AN45" s="143"/>
      <c r="AO45" s="143"/>
      <c r="AP45" s="143"/>
      <c r="AQ45" s="143"/>
      <c r="AR45" s="143"/>
      <c r="AS45" s="143"/>
      <c r="AT45" s="143"/>
      <c r="AU45" s="143"/>
      <c r="AV45" s="143"/>
      <c r="AW45" s="143"/>
      <c r="AX45" s="143"/>
      <c r="AY45" s="143"/>
      <c r="AZ45" s="143"/>
      <c r="BA45" s="143"/>
      <c r="BB45" s="143"/>
      <c r="BC45" s="143"/>
      <c r="BD45" s="143"/>
      <c r="BE45" s="143"/>
      <c r="BF45" s="143"/>
      <c r="BG45" s="143"/>
      <c r="BH45" s="143"/>
      <c r="BI45" s="143"/>
      <c r="BJ45" s="143"/>
      <c r="BK45" s="143"/>
      <c r="BL45" s="143"/>
      <c r="BM45" s="143"/>
      <c r="BN45" s="143"/>
      <c r="BO45" s="143"/>
      <c r="BP45" s="143"/>
      <c r="BQ45" s="143"/>
      <c r="BR45" s="143"/>
      <c r="BS45" s="143"/>
      <c r="BT45" s="143"/>
      <c r="BU45" s="143"/>
      <c r="BV45" s="143"/>
      <c r="BW45" s="143"/>
      <c r="BX45" s="143"/>
      <c r="BY45" s="143"/>
      <c r="BZ45" s="143"/>
      <c r="CA45" s="143"/>
      <c r="CB45" s="143"/>
      <c r="CC45" s="143"/>
      <c r="CD45" s="143"/>
      <c r="CE45" s="143"/>
      <c r="CF45" s="143"/>
      <c r="CG45" s="143"/>
      <c r="CH45" s="143"/>
      <c r="CI45" s="143"/>
      <c r="CJ45" s="143"/>
      <c r="CK45" s="143"/>
      <c r="CL45" s="143"/>
      <c r="CM45" s="143"/>
      <c r="CN45" s="143"/>
      <c r="CO45" s="143"/>
      <c r="CP45" s="143"/>
      <c r="CQ45" s="143"/>
      <c r="CR45" s="143"/>
      <c r="CS45" s="143"/>
      <c r="CT45" s="143"/>
      <c r="CU45" s="143"/>
      <c r="CV45" s="143"/>
      <c r="CW45" s="143"/>
      <c r="CX45" s="143"/>
      <c r="CY45" s="143"/>
      <c r="CZ45" s="143"/>
      <c r="DA45" s="143"/>
      <c r="DB45" s="143"/>
      <c r="DC45" s="143"/>
      <c r="DD45" s="143"/>
      <c r="DE45" s="143"/>
      <c r="DF45" s="143"/>
      <c r="DG45" s="143"/>
      <c r="DH45" s="143"/>
      <c r="DI45" s="143"/>
      <c r="DJ45" s="143"/>
      <c r="DK45" s="143"/>
      <c r="DL45" s="143"/>
      <c r="DM45" s="143"/>
      <c r="DN45" s="143"/>
      <c r="DO45" s="143"/>
      <c r="DP45" s="143"/>
      <c r="DQ45" s="143"/>
      <c r="DR45" s="143"/>
      <c r="DS45" s="143"/>
      <c r="DT45" s="143"/>
      <c r="DU45" s="143"/>
      <c r="DV45" s="143"/>
      <c r="DW45" s="143"/>
      <c r="DX45" s="143"/>
      <c r="DY45" s="143"/>
      <c r="DZ45" s="143"/>
      <c r="EA45" s="143"/>
      <c r="EB45" s="143"/>
      <c r="EC45" s="143"/>
      <c r="ED45" s="143"/>
      <c r="EE45" s="143"/>
      <c r="EF45" s="143"/>
      <c r="EG45" s="143"/>
      <c r="EH45" s="143"/>
      <c r="EI45" s="143"/>
      <c r="EJ45" s="143"/>
      <c r="EK45" s="143"/>
      <c r="EL45" s="143"/>
      <c r="EM45" s="143"/>
      <c r="EN45" s="143"/>
      <c r="EO45" s="143"/>
      <c r="EP45" s="143"/>
      <c r="EQ45" s="143"/>
      <c r="ER45" s="143"/>
      <c r="ES45" s="143"/>
      <c r="ET45" s="143"/>
      <c r="EU45" s="143"/>
      <c r="EV45" s="143"/>
      <c r="EW45" s="143"/>
      <c r="EX45" s="143"/>
      <c r="EY45" s="143"/>
      <c r="EZ45" s="143"/>
      <c r="FA45" s="143"/>
      <c r="FB45" s="143"/>
      <c r="FC45" s="143"/>
      <c r="FD45" s="143"/>
      <c r="FE45" s="143"/>
      <c r="FF45" s="143"/>
      <c r="FG45" s="143"/>
      <c r="FH45" s="143"/>
      <c r="FI45" s="143"/>
      <c r="FJ45" s="143"/>
      <c r="FK45" s="143"/>
      <c r="FL45" s="143"/>
      <c r="FM45" s="143"/>
      <c r="FN45" s="143"/>
      <c r="FO45" s="143"/>
      <c r="FP45" s="143"/>
      <c r="FQ45" s="143"/>
      <c r="FR45" s="143"/>
      <c r="FS45" s="143"/>
      <c r="FT45" s="143"/>
      <c r="FU45" s="143"/>
      <c r="FV45" s="143"/>
      <c r="FW45" s="143"/>
      <c r="FX45" s="143"/>
      <c r="FY45" s="143"/>
      <c r="FZ45" s="143"/>
      <c r="GA45" s="143"/>
      <c r="GB45" s="143"/>
      <c r="GC45" s="143"/>
      <c r="GD45" s="143"/>
      <c r="GE45" s="143"/>
      <c r="GF45" s="143"/>
      <c r="GG45" s="143"/>
      <c r="GH45" s="143"/>
      <c r="GI45" s="143"/>
      <c r="GJ45" s="143"/>
      <c r="GK45" s="143"/>
      <c r="GL45" s="143"/>
      <c r="GM45" s="143"/>
      <c r="GN45" s="143"/>
      <c r="GO45" s="143"/>
      <c r="GP45" s="143"/>
      <c r="GQ45" s="143"/>
      <c r="GR45" s="143"/>
      <c r="GS45" s="143"/>
      <c r="GT45" s="143"/>
      <c r="GU45" s="143"/>
      <c r="GV45" s="143"/>
      <c r="GW45" s="143"/>
      <c r="GX45" s="143"/>
      <c r="GY45" s="143"/>
      <c r="GZ45" s="143"/>
      <c r="HA45" s="143"/>
      <c r="HB45" s="143"/>
      <c r="HC45" s="143"/>
      <c r="HD45" s="143"/>
      <c r="HE45" s="143"/>
      <c r="HF45" s="143"/>
      <c r="HG45" s="143"/>
      <c r="HH45" s="143"/>
      <c r="HI45" s="143"/>
      <c r="HJ45" s="143"/>
      <c r="HK45" s="143"/>
      <c r="HL45" s="143"/>
      <c r="HM45" s="143"/>
      <c r="HN45" s="143"/>
      <c r="HO45" s="143"/>
      <c r="HP45" s="143"/>
      <c r="HQ45" s="143"/>
      <c r="HR45" s="143"/>
      <c r="HS45" s="143"/>
      <c r="HT45" s="143"/>
      <c r="HU45" s="143"/>
      <c r="HV45" s="143"/>
      <c r="HW45" s="143"/>
      <c r="HX45" s="143"/>
      <c r="HY45" s="143"/>
      <c r="HZ45" s="143"/>
      <c r="IA45" s="143"/>
      <c r="IB45" s="143"/>
      <c r="IC45" s="143"/>
      <c r="ID45" s="143"/>
      <c r="IE45" s="143"/>
      <c r="IF45" s="143"/>
      <c r="IG45" s="143"/>
      <c r="IH45" s="143"/>
      <c r="II45" s="143"/>
      <c r="IJ45" s="143"/>
      <c r="IK45" s="143"/>
      <c r="IL45" s="143"/>
      <c r="IM45" s="143"/>
      <c r="IN45" s="143"/>
      <c r="IO45" s="143"/>
      <c r="IP45" s="143"/>
      <c r="IQ45" s="143"/>
      <c r="IR45" s="143"/>
      <c r="IS45" s="143"/>
      <c r="IT45" s="143"/>
      <c r="IU45" s="143"/>
      <c r="IV45" s="143"/>
    </row>
    <row r="46" spans="1:256" ht="15">
      <c r="A46" s="223"/>
      <c r="B46" s="238" t="s">
        <v>266</v>
      </c>
      <c r="C46" s="239"/>
      <c r="D46" s="238"/>
      <c r="E46" s="238"/>
      <c r="F46" s="238"/>
      <c r="G46" s="240"/>
      <c r="H46" s="143"/>
      <c r="I46" s="143"/>
      <c r="J46" s="143"/>
      <c r="K46" s="143"/>
      <c r="L46" s="143"/>
      <c r="M46" s="143"/>
      <c r="N46" s="143"/>
      <c r="O46" s="143"/>
      <c r="P46" s="143"/>
      <c r="Q46" s="143"/>
      <c r="R46" s="143"/>
      <c r="S46" s="143"/>
      <c r="T46" s="143"/>
      <c r="U46" s="143"/>
      <c r="V46" s="143"/>
      <c r="W46" s="143"/>
      <c r="X46" s="143"/>
      <c r="Y46" s="143"/>
      <c r="Z46" s="143"/>
      <c r="AA46" s="143"/>
      <c r="AB46" s="143"/>
      <c r="AC46" s="143"/>
      <c r="AD46" s="143"/>
      <c r="AE46" s="143"/>
      <c r="AF46" s="143"/>
      <c r="AG46" s="143"/>
      <c r="AH46" s="143"/>
      <c r="AI46" s="143"/>
      <c r="AJ46" s="143"/>
      <c r="AK46" s="143"/>
      <c r="AL46" s="143"/>
      <c r="AM46" s="143"/>
      <c r="AN46" s="143"/>
      <c r="AO46" s="143"/>
      <c r="AP46" s="143"/>
      <c r="AQ46" s="143"/>
      <c r="AR46" s="143"/>
      <c r="AS46" s="143"/>
      <c r="AT46" s="143"/>
      <c r="AU46" s="143"/>
      <c r="AV46" s="143"/>
      <c r="AW46" s="143"/>
      <c r="AX46" s="143"/>
      <c r="AY46" s="143"/>
      <c r="AZ46" s="143"/>
      <c r="BA46" s="143"/>
      <c r="BB46" s="143"/>
      <c r="BC46" s="143"/>
      <c r="BD46" s="143"/>
      <c r="BE46" s="143"/>
      <c r="BF46" s="143"/>
      <c r="BG46" s="143"/>
      <c r="BH46" s="143"/>
      <c r="BI46" s="143"/>
      <c r="BJ46" s="143"/>
      <c r="BK46" s="143"/>
      <c r="BL46" s="143"/>
      <c r="BM46" s="143"/>
      <c r="BN46" s="143"/>
      <c r="BO46" s="143"/>
      <c r="BP46" s="143"/>
      <c r="BQ46" s="143"/>
      <c r="BR46" s="143"/>
      <c r="BS46" s="143"/>
      <c r="BT46" s="143"/>
      <c r="BU46" s="143"/>
      <c r="BV46" s="143"/>
      <c r="BW46" s="143"/>
      <c r="BX46" s="143"/>
      <c r="BY46" s="143"/>
      <c r="BZ46" s="143"/>
      <c r="CA46" s="143"/>
      <c r="CB46" s="143"/>
      <c r="CC46" s="143"/>
      <c r="CD46" s="143"/>
      <c r="CE46" s="143"/>
      <c r="CF46" s="143"/>
      <c r="CG46" s="143"/>
      <c r="CH46" s="143"/>
      <c r="CI46" s="143"/>
      <c r="CJ46" s="143"/>
      <c r="CK46" s="143"/>
      <c r="CL46" s="143"/>
      <c r="CM46" s="143"/>
      <c r="CN46" s="143"/>
      <c r="CO46" s="143"/>
      <c r="CP46" s="143"/>
      <c r="CQ46" s="143"/>
      <c r="CR46" s="143"/>
      <c r="CS46" s="143"/>
      <c r="CT46" s="143"/>
      <c r="CU46" s="143"/>
      <c r="CV46" s="143"/>
      <c r="CW46" s="143"/>
      <c r="CX46" s="143"/>
      <c r="CY46" s="143"/>
      <c r="CZ46" s="143"/>
      <c r="DA46" s="143"/>
      <c r="DB46" s="143"/>
      <c r="DC46" s="143"/>
      <c r="DD46" s="143"/>
      <c r="DE46" s="143"/>
      <c r="DF46" s="143"/>
      <c r="DG46" s="143"/>
      <c r="DH46" s="143"/>
      <c r="DI46" s="143"/>
      <c r="DJ46" s="143"/>
      <c r="DK46" s="143"/>
      <c r="DL46" s="143"/>
      <c r="DM46" s="143"/>
      <c r="DN46" s="143"/>
      <c r="DO46" s="143"/>
      <c r="DP46" s="143"/>
      <c r="DQ46" s="143"/>
      <c r="DR46" s="143"/>
      <c r="DS46" s="143"/>
      <c r="DT46" s="143"/>
      <c r="DU46" s="143"/>
      <c r="DV46" s="143"/>
      <c r="DW46" s="143"/>
      <c r="DX46" s="143"/>
      <c r="DY46" s="143"/>
      <c r="DZ46" s="143"/>
      <c r="EA46" s="143"/>
      <c r="EB46" s="143"/>
      <c r="EC46" s="143"/>
      <c r="ED46" s="143"/>
      <c r="EE46" s="143"/>
      <c r="EF46" s="143"/>
      <c r="EG46" s="143"/>
      <c r="EH46" s="143"/>
      <c r="EI46" s="143"/>
      <c r="EJ46" s="143"/>
      <c r="EK46" s="143"/>
      <c r="EL46" s="143"/>
      <c r="EM46" s="143"/>
      <c r="EN46" s="143"/>
      <c r="EO46" s="143"/>
      <c r="EP46" s="143"/>
      <c r="EQ46" s="143"/>
      <c r="ER46" s="143"/>
      <c r="ES46" s="143"/>
      <c r="ET46" s="143"/>
      <c r="EU46" s="143"/>
      <c r="EV46" s="143"/>
      <c r="EW46" s="143"/>
      <c r="EX46" s="143"/>
      <c r="EY46" s="143"/>
      <c r="EZ46" s="143"/>
      <c r="FA46" s="143"/>
      <c r="FB46" s="143"/>
      <c r="FC46" s="143"/>
      <c r="FD46" s="143"/>
      <c r="FE46" s="143"/>
      <c r="FF46" s="143"/>
      <c r="FG46" s="143"/>
      <c r="FH46" s="143"/>
      <c r="FI46" s="143"/>
      <c r="FJ46" s="143"/>
      <c r="FK46" s="143"/>
      <c r="FL46" s="143"/>
      <c r="FM46" s="143"/>
      <c r="FN46" s="143"/>
      <c r="FO46" s="143"/>
      <c r="FP46" s="143"/>
      <c r="FQ46" s="143"/>
      <c r="FR46" s="143"/>
      <c r="FS46" s="143"/>
      <c r="FT46" s="143"/>
      <c r="FU46" s="143"/>
      <c r="FV46" s="143"/>
      <c r="FW46" s="143"/>
      <c r="FX46" s="143"/>
      <c r="FY46" s="143"/>
      <c r="FZ46" s="143"/>
      <c r="GA46" s="143"/>
      <c r="GB46" s="143"/>
      <c r="GC46" s="143"/>
      <c r="GD46" s="143"/>
      <c r="GE46" s="143"/>
      <c r="GF46" s="143"/>
      <c r="GG46" s="143"/>
      <c r="GH46" s="143"/>
      <c r="GI46" s="143"/>
      <c r="GJ46" s="143"/>
      <c r="GK46" s="143"/>
      <c r="GL46" s="143"/>
      <c r="GM46" s="143"/>
      <c r="GN46" s="143"/>
      <c r="GO46" s="143"/>
      <c r="GP46" s="143"/>
      <c r="GQ46" s="143"/>
      <c r="GR46" s="143"/>
      <c r="GS46" s="143"/>
      <c r="GT46" s="143"/>
      <c r="GU46" s="143"/>
      <c r="GV46" s="143"/>
      <c r="GW46" s="143"/>
      <c r="GX46" s="143"/>
      <c r="GY46" s="143"/>
      <c r="GZ46" s="143"/>
      <c r="HA46" s="143"/>
      <c r="HB46" s="143"/>
      <c r="HC46" s="143"/>
      <c r="HD46" s="143"/>
      <c r="HE46" s="143"/>
      <c r="HF46" s="143"/>
      <c r="HG46" s="143"/>
      <c r="HH46" s="143"/>
      <c r="HI46" s="143"/>
      <c r="HJ46" s="143"/>
      <c r="HK46" s="143"/>
      <c r="HL46" s="143"/>
      <c r="HM46" s="143"/>
      <c r="HN46" s="143"/>
      <c r="HO46" s="143"/>
      <c r="HP46" s="143"/>
      <c r="HQ46" s="143"/>
      <c r="HR46" s="143"/>
      <c r="HS46" s="143"/>
      <c r="HT46" s="143"/>
      <c r="HU46" s="143"/>
      <c r="HV46" s="143"/>
      <c r="HW46" s="143"/>
      <c r="HX46" s="143"/>
      <c r="HY46" s="143"/>
      <c r="HZ46" s="143"/>
      <c r="IA46" s="143"/>
      <c r="IB46" s="143"/>
      <c r="IC46" s="143"/>
      <c r="ID46" s="143"/>
      <c r="IE46" s="143"/>
      <c r="IF46" s="143"/>
      <c r="IG46" s="143"/>
      <c r="IH46" s="143"/>
      <c r="II46" s="143"/>
      <c r="IJ46" s="143"/>
      <c r="IK46" s="143"/>
      <c r="IL46" s="143"/>
      <c r="IM46" s="143"/>
      <c r="IN46" s="143"/>
      <c r="IO46" s="143"/>
      <c r="IP46" s="143"/>
      <c r="IQ46" s="143"/>
      <c r="IR46" s="143"/>
      <c r="IS46" s="143"/>
      <c r="IT46" s="143"/>
      <c r="IU46" s="143"/>
      <c r="IV46" s="143"/>
    </row>
    <row r="47" spans="1:256" ht="15">
      <c r="A47" s="223"/>
      <c r="B47" s="238" t="s">
        <v>267</v>
      </c>
      <c r="C47" s="239"/>
      <c r="D47" s="231"/>
      <c r="E47" s="232"/>
      <c r="F47" s="232"/>
      <c r="G47" s="233"/>
      <c r="H47" s="143"/>
      <c r="I47" s="143"/>
      <c r="J47" s="143"/>
      <c r="K47" s="143"/>
      <c r="L47" s="143"/>
      <c r="M47" s="143"/>
      <c r="N47" s="143"/>
      <c r="O47" s="143"/>
      <c r="P47" s="143"/>
      <c r="Q47" s="143"/>
      <c r="R47" s="143"/>
      <c r="S47" s="143"/>
      <c r="T47" s="143"/>
      <c r="U47" s="143"/>
      <c r="V47" s="143"/>
      <c r="W47" s="143"/>
      <c r="X47" s="143"/>
      <c r="Y47" s="143"/>
      <c r="Z47" s="143"/>
      <c r="AA47" s="143"/>
      <c r="AB47" s="143"/>
      <c r="AC47" s="143"/>
      <c r="AD47" s="143"/>
      <c r="AE47" s="143"/>
      <c r="AF47" s="143"/>
      <c r="AG47" s="143"/>
      <c r="AH47" s="143"/>
      <c r="AI47" s="143"/>
      <c r="AJ47" s="143"/>
      <c r="AK47" s="143"/>
      <c r="AL47" s="143"/>
      <c r="AM47" s="143"/>
      <c r="AN47" s="143"/>
      <c r="AO47" s="143"/>
      <c r="AP47" s="143"/>
      <c r="AQ47" s="143"/>
      <c r="AR47" s="143"/>
      <c r="AS47" s="143"/>
      <c r="AT47" s="143"/>
      <c r="AU47" s="143"/>
      <c r="AV47" s="143"/>
      <c r="AW47" s="143"/>
      <c r="AX47" s="143"/>
      <c r="AY47" s="143"/>
      <c r="AZ47" s="143"/>
      <c r="BA47" s="143"/>
      <c r="BB47" s="143"/>
      <c r="BC47" s="143"/>
      <c r="BD47" s="143"/>
      <c r="BE47" s="143"/>
      <c r="BF47" s="143"/>
      <c r="BG47" s="143"/>
      <c r="BH47" s="143"/>
      <c r="BI47" s="143"/>
      <c r="BJ47" s="143"/>
      <c r="BK47" s="143"/>
      <c r="BL47" s="143"/>
      <c r="BM47" s="143"/>
      <c r="BN47" s="143"/>
      <c r="BO47" s="143"/>
      <c r="BP47" s="143"/>
      <c r="BQ47" s="143"/>
      <c r="BR47" s="143"/>
      <c r="BS47" s="143"/>
      <c r="BT47" s="143"/>
      <c r="BU47" s="143"/>
      <c r="BV47" s="143"/>
      <c r="BW47" s="143"/>
      <c r="BX47" s="143"/>
      <c r="BY47" s="143"/>
      <c r="BZ47" s="143"/>
      <c r="CA47" s="143"/>
      <c r="CB47" s="143"/>
      <c r="CC47" s="143"/>
      <c r="CD47" s="143"/>
      <c r="CE47" s="143"/>
      <c r="CF47" s="143"/>
      <c r="CG47" s="143"/>
      <c r="CH47" s="143"/>
      <c r="CI47" s="143"/>
      <c r="CJ47" s="143"/>
      <c r="CK47" s="143"/>
      <c r="CL47" s="143"/>
      <c r="CM47" s="143"/>
      <c r="CN47" s="143"/>
      <c r="CO47" s="143"/>
      <c r="CP47" s="143"/>
      <c r="CQ47" s="143"/>
      <c r="CR47" s="143"/>
      <c r="CS47" s="143"/>
      <c r="CT47" s="143"/>
      <c r="CU47" s="143"/>
      <c r="CV47" s="143"/>
      <c r="CW47" s="143"/>
      <c r="CX47" s="143"/>
      <c r="CY47" s="143"/>
      <c r="CZ47" s="143"/>
      <c r="DA47" s="143"/>
      <c r="DB47" s="143"/>
      <c r="DC47" s="143"/>
      <c r="DD47" s="143"/>
      <c r="DE47" s="143"/>
      <c r="DF47" s="143"/>
      <c r="DG47" s="143"/>
      <c r="DH47" s="143"/>
      <c r="DI47" s="143"/>
      <c r="DJ47" s="143"/>
      <c r="DK47" s="143"/>
      <c r="DL47" s="143"/>
      <c r="DM47" s="143"/>
      <c r="DN47" s="143"/>
      <c r="DO47" s="143"/>
      <c r="DP47" s="143"/>
      <c r="DQ47" s="143"/>
      <c r="DR47" s="143"/>
      <c r="DS47" s="143"/>
      <c r="DT47" s="143"/>
      <c r="DU47" s="143"/>
      <c r="DV47" s="143"/>
      <c r="DW47" s="143"/>
      <c r="DX47" s="143"/>
      <c r="DY47" s="143"/>
      <c r="DZ47" s="143"/>
      <c r="EA47" s="143"/>
      <c r="EB47" s="143"/>
      <c r="EC47" s="143"/>
      <c r="ED47" s="143"/>
      <c r="EE47" s="143"/>
      <c r="EF47" s="143"/>
      <c r="EG47" s="143"/>
      <c r="EH47" s="143"/>
      <c r="EI47" s="143"/>
      <c r="EJ47" s="143"/>
      <c r="EK47" s="143"/>
      <c r="EL47" s="143"/>
      <c r="EM47" s="143"/>
      <c r="EN47" s="143"/>
      <c r="EO47" s="143"/>
      <c r="EP47" s="143"/>
      <c r="EQ47" s="143"/>
      <c r="ER47" s="143"/>
      <c r="ES47" s="143"/>
      <c r="ET47" s="143"/>
      <c r="EU47" s="143"/>
      <c r="EV47" s="143"/>
      <c r="EW47" s="143"/>
      <c r="EX47" s="143"/>
      <c r="EY47" s="143"/>
      <c r="EZ47" s="143"/>
      <c r="FA47" s="143"/>
      <c r="FB47" s="143"/>
      <c r="FC47" s="143"/>
      <c r="FD47" s="143"/>
      <c r="FE47" s="143"/>
      <c r="FF47" s="143"/>
      <c r="FG47" s="143"/>
      <c r="FH47" s="143"/>
      <c r="FI47" s="143"/>
      <c r="FJ47" s="143"/>
      <c r="FK47" s="143"/>
      <c r="FL47" s="143"/>
      <c r="FM47" s="143"/>
      <c r="FN47" s="143"/>
      <c r="FO47" s="143"/>
      <c r="FP47" s="143"/>
      <c r="FQ47" s="143"/>
      <c r="FR47" s="143"/>
      <c r="FS47" s="143"/>
      <c r="FT47" s="143"/>
      <c r="FU47" s="143"/>
      <c r="FV47" s="143"/>
      <c r="FW47" s="143"/>
      <c r="FX47" s="143"/>
      <c r="FY47" s="143"/>
      <c r="FZ47" s="143"/>
      <c r="GA47" s="143"/>
      <c r="GB47" s="143"/>
      <c r="GC47" s="143"/>
      <c r="GD47" s="143"/>
      <c r="GE47" s="143"/>
      <c r="GF47" s="143"/>
      <c r="GG47" s="143"/>
      <c r="GH47" s="143"/>
      <c r="GI47" s="143"/>
      <c r="GJ47" s="143"/>
      <c r="GK47" s="143"/>
      <c r="GL47" s="143"/>
      <c r="GM47" s="143"/>
      <c r="GN47" s="143"/>
      <c r="GO47" s="143"/>
      <c r="GP47" s="143"/>
      <c r="GQ47" s="143"/>
      <c r="GR47" s="143"/>
      <c r="GS47" s="143"/>
      <c r="GT47" s="143"/>
      <c r="GU47" s="143"/>
      <c r="GV47" s="143"/>
      <c r="GW47" s="143"/>
      <c r="GX47" s="143"/>
      <c r="GY47" s="143"/>
      <c r="GZ47" s="143"/>
      <c r="HA47" s="143"/>
      <c r="HB47" s="143"/>
      <c r="HC47" s="143"/>
      <c r="HD47" s="143"/>
      <c r="HE47" s="143"/>
      <c r="HF47" s="143"/>
      <c r="HG47" s="143"/>
      <c r="HH47" s="143"/>
      <c r="HI47" s="143"/>
      <c r="HJ47" s="143"/>
      <c r="HK47" s="143"/>
      <c r="HL47" s="143"/>
      <c r="HM47" s="143"/>
      <c r="HN47" s="143"/>
      <c r="HO47" s="143"/>
      <c r="HP47" s="143"/>
      <c r="HQ47" s="143"/>
      <c r="HR47" s="143"/>
      <c r="HS47" s="143"/>
      <c r="HT47" s="143"/>
      <c r="HU47" s="143"/>
      <c r="HV47" s="143"/>
      <c r="HW47" s="143"/>
      <c r="HX47" s="143"/>
      <c r="HY47" s="143"/>
      <c r="HZ47" s="143"/>
      <c r="IA47" s="143"/>
      <c r="IB47" s="143"/>
      <c r="IC47" s="143"/>
      <c r="ID47" s="143"/>
      <c r="IE47" s="143"/>
      <c r="IF47" s="143"/>
      <c r="IG47" s="143"/>
      <c r="IH47" s="143"/>
      <c r="II47" s="143"/>
      <c r="IJ47" s="143"/>
      <c r="IK47" s="143"/>
      <c r="IL47" s="143"/>
      <c r="IM47" s="143"/>
      <c r="IN47" s="143"/>
      <c r="IO47" s="143"/>
      <c r="IP47" s="143"/>
      <c r="IQ47" s="143"/>
      <c r="IR47" s="143"/>
      <c r="IS47" s="143"/>
      <c r="IT47" s="143"/>
      <c r="IU47" s="143"/>
      <c r="IV47" s="143"/>
    </row>
    <row r="48" spans="1:256" ht="15">
      <c r="A48" s="223"/>
      <c r="B48" s="219" t="s">
        <v>268</v>
      </c>
      <c r="C48" s="227"/>
      <c r="D48" s="228">
        <v>10</v>
      </c>
      <c r="E48" s="229"/>
      <c r="F48" s="229"/>
      <c r="G48" s="230"/>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c r="AI48" s="143"/>
      <c r="AJ48" s="143"/>
      <c r="AK48" s="143"/>
      <c r="AL48" s="143"/>
      <c r="AM48" s="143"/>
      <c r="AN48" s="143"/>
      <c r="AO48" s="143"/>
      <c r="AP48" s="143"/>
      <c r="AQ48" s="143"/>
      <c r="AR48" s="143"/>
      <c r="AS48" s="143"/>
      <c r="AT48" s="143"/>
      <c r="AU48" s="143"/>
      <c r="AV48" s="143"/>
      <c r="AW48" s="143"/>
      <c r="AX48" s="143"/>
      <c r="AY48" s="143"/>
      <c r="AZ48" s="143"/>
      <c r="BA48" s="143"/>
      <c r="BB48" s="143"/>
      <c r="BC48" s="143"/>
      <c r="BD48" s="143"/>
      <c r="BE48" s="143"/>
      <c r="BF48" s="143"/>
      <c r="BG48" s="143"/>
      <c r="BH48" s="143"/>
      <c r="BI48" s="143"/>
      <c r="BJ48" s="143"/>
      <c r="BK48" s="143"/>
      <c r="BL48" s="143"/>
      <c r="BM48" s="143"/>
      <c r="BN48" s="143"/>
      <c r="BO48" s="143"/>
      <c r="BP48" s="143"/>
      <c r="BQ48" s="143"/>
      <c r="BR48" s="143"/>
      <c r="BS48" s="143"/>
      <c r="BT48" s="143"/>
      <c r="BU48" s="143"/>
      <c r="BV48" s="143"/>
      <c r="BW48" s="143"/>
      <c r="BX48" s="143"/>
      <c r="BY48" s="143"/>
      <c r="BZ48" s="143"/>
      <c r="CA48" s="143"/>
      <c r="CB48" s="143"/>
      <c r="CC48" s="143"/>
      <c r="CD48" s="143"/>
      <c r="CE48" s="143"/>
      <c r="CF48" s="143"/>
      <c r="CG48" s="143"/>
      <c r="CH48" s="143"/>
      <c r="CI48" s="143"/>
      <c r="CJ48" s="143"/>
      <c r="CK48" s="143"/>
      <c r="CL48" s="143"/>
      <c r="CM48" s="143"/>
      <c r="CN48" s="143"/>
      <c r="CO48" s="143"/>
      <c r="CP48" s="143"/>
      <c r="CQ48" s="143"/>
      <c r="CR48" s="143"/>
      <c r="CS48" s="143"/>
      <c r="CT48" s="143"/>
      <c r="CU48" s="143"/>
      <c r="CV48" s="143"/>
      <c r="CW48" s="143"/>
      <c r="CX48" s="143"/>
      <c r="CY48" s="143"/>
      <c r="CZ48" s="143"/>
      <c r="DA48" s="143"/>
      <c r="DB48" s="143"/>
      <c r="DC48" s="143"/>
      <c r="DD48" s="143"/>
      <c r="DE48" s="143"/>
      <c r="DF48" s="143"/>
      <c r="DG48" s="143"/>
      <c r="DH48" s="143"/>
      <c r="DI48" s="143"/>
      <c r="DJ48" s="143"/>
      <c r="DK48" s="143"/>
      <c r="DL48" s="143"/>
      <c r="DM48" s="143"/>
      <c r="DN48" s="143"/>
      <c r="DO48" s="143"/>
      <c r="DP48" s="143"/>
      <c r="DQ48" s="143"/>
      <c r="DR48" s="143"/>
      <c r="DS48" s="143"/>
      <c r="DT48" s="143"/>
      <c r="DU48" s="143"/>
      <c r="DV48" s="143"/>
      <c r="DW48" s="143"/>
      <c r="DX48" s="143"/>
      <c r="DY48" s="143"/>
      <c r="DZ48" s="143"/>
      <c r="EA48" s="143"/>
      <c r="EB48" s="143"/>
      <c r="EC48" s="143"/>
      <c r="ED48" s="143"/>
      <c r="EE48" s="143"/>
      <c r="EF48" s="143"/>
      <c r="EG48" s="143"/>
      <c r="EH48" s="143"/>
      <c r="EI48" s="143"/>
      <c r="EJ48" s="143"/>
      <c r="EK48" s="143"/>
      <c r="EL48" s="143"/>
      <c r="EM48" s="143"/>
      <c r="EN48" s="143"/>
      <c r="EO48" s="143"/>
      <c r="EP48" s="143"/>
      <c r="EQ48" s="143"/>
      <c r="ER48" s="143"/>
      <c r="ES48" s="143"/>
      <c r="ET48" s="143"/>
      <c r="EU48" s="143"/>
      <c r="EV48" s="143"/>
      <c r="EW48" s="143"/>
      <c r="EX48" s="143"/>
      <c r="EY48" s="143"/>
      <c r="EZ48" s="143"/>
      <c r="FA48" s="143"/>
      <c r="FB48" s="143"/>
      <c r="FC48" s="143"/>
      <c r="FD48" s="143"/>
      <c r="FE48" s="143"/>
      <c r="FF48" s="143"/>
      <c r="FG48" s="143"/>
      <c r="FH48" s="143"/>
      <c r="FI48" s="143"/>
      <c r="FJ48" s="143"/>
      <c r="FK48" s="143"/>
      <c r="FL48" s="143"/>
      <c r="FM48" s="143"/>
      <c r="FN48" s="143"/>
      <c r="FO48" s="143"/>
      <c r="FP48" s="143"/>
      <c r="FQ48" s="143"/>
      <c r="FR48" s="143"/>
      <c r="FS48" s="143"/>
      <c r="FT48" s="143"/>
      <c r="FU48" s="143"/>
      <c r="FV48" s="143"/>
      <c r="FW48" s="143"/>
      <c r="FX48" s="143"/>
      <c r="FY48" s="143"/>
      <c r="FZ48" s="143"/>
      <c r="GA48" s="143"/>
      <c r="GB48" s="143"/>
      <c r="GC48" s="143"/>
      <c r="GD48" s="143"/>
      <c r="GE48" s="143"/>
      <c r="GF48" s="143"/>
      <c r="GG48" s="143"/>
      <c r="GH48" s="143"/>
      <c r="GI48" s="143"/>
      <c r="GJ48" s="143"/>
      <c r="GK48" s="143"/>
      <c r="GL48" s="143"/>
      <c r="GM48" s="143"/>
      <c r="GN48" s="143"/>
      <c r="GO48" s="143"/>
      <c r="GP48" s="143"/>
      <c r="GQ48" s="143"/>
      <c r="GR48" s="143"/>
      <c r="GS48" s="143"/>
      <c r="GT48" s="143"/>
      <c r="GU48" s="143"/>
      <c r="GV48" s="143"/>
      <c r="GW48" s="143"/>
      <c r="GX48" s="143"/>
      <c r="GY48" s="143"/>
      <c r="GZ48" s="143"/>
      <c r="HA48" s="143"/>
      <c r="HB48" s="143"/>
      <c r="HC48" s="143"/>
      <c r="HD48" s="143"/>
      <c r="HE48" s="143"/>
      <c r="HF48" s="143"/>
      <c r="HG48" s="143"/>
      <c r="HH48" s="143"/>
      <c r="HI48" s="143"/>
      <c r="HJ48" s="143"/>
      <c r="HK48" s="143"/>
      <c r="HL48" s="143"/>
      <c r="HM48" s="143"/>
      <c r="HN48" s="143"/>
      <c r="HO48" s="143"/>
      <c r="HP48" s="143"/>
      <c r="HQ48" s="143"/>
      <c r="HR48" s="143"/>
      <c r="HS48" s="143"/>
      <c r="HT48" s="143"/>
      <c r="HU48" s="143"/>
      <c r="HV48" s="143"/>
      <c r="HW48" s="143"/>
      <c r="HX48" s="143"/>
      <c r="HY48" s="143"/>
      <c r="HZ48" s="143"/>
      <c r="IA48" s="143"/>
      <c r="IB48" s="143"/>
      <c r="IC48" s="143"/>
      <c r="ID48" s="143"/>
      <c r="IE48" s="143"/>
      <c r="IF48" s="143"/>
      <c r="IG48" s="143"/>
      <c r="IH48" s="143"/>
      <c r="II48" s="143"/>
      <c r="IJ48" s="143"/>
      <c r="IK48" s="143"/>
      <c r="IL48" s="143"/>
      <c r="IM48" s="143"/>
      <c r="IN48" s="143"/>
      <c r="IO48" s="143"/>
      <c r="IP48" s="143"/>
      <c r="IQ48" s="143"/>
      <c r="IR48" s="143"/>
      <c r="IS48" s="143"/>
      <c r="IT48" s="143"/>
      <c r="IU48" s="143"/>
      <c r="IV48" s="143"/>
    </row>
    <row r="49" spans="1:256" ht="15">
      <c r="A49" s="224"/>
      <c r="B49" s="219" t="s">
        <v>269</v>
      </c>
      <c r="C49" s="227"/>
      <c r="D49" s="231"/>
      <c r="E49" s="232"/>
      <c r="F49" s="232"/>
      <c r="G49" s="233"/>
      <c r="H49" s="143"/>
      <c r="I49" s="143"/>
      <c r="J49" s="143"/>
      <c r="K49" s="143" t="s">
        <v>188</v>
      </c>
      <c r="L49" s="143"/>
      <c r="M49" s="143"/>
      <c r="N49" s="143"/>
      <c r="O49" s="143"/>
      <c r="P49" s="143"/>
      <c r="Q49" s="143"/>
      <c r="R49" s="143"/>
      <c r="S49" s="143"/>
      <c r="T49" s="143"/>
      <c r="U49" s="143"/>
      <c r="V49" s="143"/>
      <c r="W49" s="143"/>
      <c r="X49" s="143"/>
      <c r="Y49" s="143"/>
      <c r="Z49" s="143"/>
      <c r="AA49" s="143"/>
      <c r="AB49" s="143"/>
      <c r="AC49" s="143"/>
      <c r="AD49" s="143"/>
      <c r="AE49" s="143"/>
      <c r="AF49" s="143"/>
      <c r="AG49" s="143"/>
      <c r="AH49" s="143"/>
      <c r="AI49" s="143"/>
      <c r="AJ49" s="143"/>
      <c r="AK49" s="143"/>
      <c r="AL49" s="143"/>
      <c r="AM49" s="143"/>
      <c r="AN49" s="143"/>
      <c r="AO49" s="143"/>
      <c r="AP49" s="143"/>
      <c r="AQ49" s="143"/>
      <c r="AR49" s="143"/>
      <c r="AS49" s="143"/>
      <c r="AT49" s="143"/>
      <c r="AU49" s="143"/>
      <c r="AV49" s="143"/>
      <c r="AW49" s="143"/>
      <c r="AX49" s="143"/>
      <c r="AY49" s="143"/>
      <c r="AZ49" s="143"/>
      <c r="BA49" s="143"/>
      <c r="BB49" s="143"/>
      <c r="BC49" s="143"/>
      <c r="BD49" s="143"/>
      <c r="BE49" s="143"/>
      <c r="BF49" s="143"/>
      <c r="BG49" s="143"/>
      <c r="BH49" s="143"/>
      <c r="BI49" s="143"/>
      <c r="BJ49" s="143"/>
      <c r="BK49" s="143"/>
      <c r="BL49" s="143"/>
      <c r="BM49" s="143"/>
      <c r="BN49" s="143"/>
      <c r="BO49" s="143"/>
      <c r="BP49" s="143"/>
      <c r="BQ49" s="143"/>
      <c r="BR49" s="143"/>
      <c r="BS49" s="143"/>
      <c r="BT49" s="143"/>
      <c r="BU49" s="143"/>
      <c r="BV49" s="143"/>
      <c r="BW49" s="143"/>
      <c r="BX49" s="143"/>
      <c r="BY49" s="143"/>
      <c r="BZ49" s="143"/>
      <c r="CA49" s="143"/>
      <c r="CB49" s="143"/>
      <c r="CC49" s="143"/>
      <c r="CD49" s="143"/>
      <c r="CE49" s="143"/>
      <c r="CF49" s="143"/>
      <c r="CG49" s="143"/>
      <c r="CH49" s="143"/>
      <c r="CI49" s="143"/>
      <c r="CJ49" s="143"/>
      <c r="CK49" s="143"/>
      <c r="CL49" s="143"/>
      <c r="CM49" s="143"/>
      <c r="CN49" s="143"/>
      <c r="CO49" s="143"/>
      <c r="CP49" s="143"/>
      <c r="CQ49" s="143"/>
      <c r="CR49" s="143"/>
      <c r="CS49" s="143"/>
      <c r="CT49" s="143"/>
      <c r="CU49" s="143"/>
      <c r="CV49" s="143"/>
      <c r="CW49" s="143"/>
      <c r="CX49" s="143"/>
      <c r="CY49" s="143"/>
      <c r="CZ49" s="143"/>
      <c r="DA49" s="143"/>
      <c r="DB49" s="143"/>
      <c r="DC49" s="143"/>
      <c r="DD49" s="143"/>
      <c r="DE49" s="143"/>
      <c r="DF49" s="143"/>
      <c r="DG49" s="143"/>
      <c r="DH49" s="143"/>
      <c r="DI49" s="143"/>
      <c r="DJ49" s="143"/>
      <c r="DK49" s="143"/>
      <c r="DL49" s="143"/>
      <c r="DM49" s="143"/>
      <c r="DN49" s="143"/>
      <c r="DO49" s="143"/>
      <c r="DP49" s="143"/>
      <c r="DQ49" s="143"/>
      <c r="DR49" s="143"/>
      <c r="DS49" s="143"/>
      <c r="DT49" s="143"/>
      <c r="DU49" s="143"/>
      <c r="DV49" s="143"/>
      <c r="DW49" s="143"/>
      <c r="DX49" s="143"/>
      <c r="DY49" s="143"/>
      <c r="DZ49" s="143"/>
      <c r="EA49" s="143"/>
      <c r="EB49" s="143"/>
      <c r="EC49" s="143"/>
      <c r="ED49" s="143"/>
      <c r="EE49" s="143"/>
      <c r="EF49" s="143"/>
      <c r="EG49" s="143"/>
      <c r="EH49" s="143"/>
      <c r="EI49" s="143"/>
      <c r="EJ49" s="143"/>
      <c r="EK49" s="143"/>
      <c r="EL49" s="143"/>
      <c r="EM49" s="143"/>
      <c r="EN49" s="143"/>
      <c r="EO49" s="143"/>
      <c r="EP49" s="143"/>
      <c r="EQ49" s="143"/>
      <c r="ER49" s="143"/>
      <c r="ES49" s="143"/>
      <c r="ET49" s="143"/>
      <c r="EU49" s="143"/>
      <c r="EV49" s="143"/>
      <c r="EW49" s="143"/>
      <c r="EX49" s="143"/>
      <c r="EY49" s="143"/>
      <c r="EZ49" s="143"/>
      <c r="FA49" s="143"/>
      <c r="FB49" s="143"/>
      <c r="FC49" s="143"/>
      <c r="FD49" s="143"/>
      <c r="FE49" s="143"/>
      <c r="FF49" s="143"/>
      <c r="FG49" s="143"/>
      <c r="FH49" s="143"/>
      <c r="FI49" s="143"/>
      <c r="FJ49" s="143"/>
      <c r="FK49" s="143"/>
      <c r="FL49" s="143"/>
      <c r="FM49" s="143"/>
      <c r="FN49" s="143"/>
      <c r="FO49" s="143"/>
      <c r="FP49" s="143"/>
      <c r="FQ49" s="143"/>
      <c r="FR49" s="143"/>
      <c r="FS49" s="143"/>
      <c r="FT49" s="143"/>
      <c r="FU49" s="143"/>
      <c r="FV49" s="143"/>
      <c r="FW49" s="143"/>
      <c r="FX49" s="143"/>
      <c r="FY49" s="143"/>
      <c r="FZ49" s="143"/>
      <c r="GA49" s="143"/>
      <c r="GB49" s="143"/>
      <c r="GC49" s="143"/>
      <c r="GD49" s="143"/>
      <c r="GE49" s="143"/>
      <c r="GF49" s="143"/>
      <c r="GG49" s="143"/>
      <c r="GH49" s="143"/>
      <c r="GI49" s="143"/>
      <c r="GJ49" s="143"/>
      <c r="GK49" s="143"/>
      <c r="GL49" s="143"/>
      <c r="GM49" s="143"/>
      <c r="GN49" s="143"/>
      <c r="GO49" s="143"/>
      <c r="GP49" s="143"/>
      <c r="GQ49" s="143"/>
      <c r="GR49" s="143"/>
      <c r="GS49" s="143"/>
      <c r="GT49" s="143"/>
      <c r="GU49" s="143"/>
      <c r="GV49" s="143"/>
      <c r="GW49" s="143"/>
      <c r="GX49" s="143"/>
      <c r="GY49" s="143"/>
      <c r="GZ49" s="143"/>
      <c r="HA49" s="143"/>
      <c r="HB49" s="143"/>
      <c r="HC49" s="143"/>
      <c r="HD49" s="143"/>
      <c r="HE49" s="143"/>
      <c r="HF49" s="143"/>
      <c r="HG49" s="143"/>
      <c r="HH49" s="143"/>
      <c r="HI49" s="143"/>
      <c r="HJ49" s="143"/>
      <c r="HK49" s="143"/>
      <c r="HL49" s="143"/>
      <c r="HM49" s="143"/>
      <c r="HN49" s="143"/>
      <c r="HO49" s="143"/>
      <c r="HP49" s="143"/>
      <c r="HQ49" s="143"/>
      <c r="HR49" s="143"/>
      <c r="HS49" s="143"/>
      <c r="HT49" s="143"/>
      <c r="HU49" s="143"/>
      <c r="HV49" s="143"/>
      <c r="HW49" s="143"/>
      <c r="HX49" s="143"/>
      <c r="HY49" s="143"/>
      <c r="HZ49" s="143"/>
      <c r="IA49" s="143"/>
      <c r="IB49" s="143"/>
      <c r="IC49" s="143"/>
      <c r="ID49" s="143"/>
      <c r="IE49" s="143"/>
      <c r="IF49" s="143"/>
      <c r="IG49" s="143"/>
      <c r="IH49" s="143"/>
      <c r="II49" s="143"/>
      <c r="IJ49" s="143"/>
      <c r="IK49" s="143"/>
      <c r="IL49" s="143"/>
      <c r="IM49" s="143"/>
      <c r="IN49" s="143"/>
      <c r="IO49" s="143"/>
      <c r="IP49" s="143"/>
      <c r="IQ49" s="143"/>
      <c r="IR49" s="143"/>
      <c r="IS49" s="143"/>
      <c r="IT49" s="143"/>
      <c r="IU49" s="143"/>
      <c r="IV49" s="143"/>
    </row>
    <row r="50" spans="1:256" ht="44.25" customHeight="1">
      <c r="A50" s="133" t="s">
        <v>270</v>
      </c>
      <c r="B50" s="234" t="s">
        <v>343</v>
      </c>
      <c r="C50" s="235"/>
      <c r="D50" s="235"/>
      <c r="E50" s="235"/>
      <c r="F50" s="235"/>
      <c r="G50" s="236"/>
      <c r="H50" s="143"/>
      <c r="I50" s="143"/>
      <c r="J50" s="143"/>
      <c r="K50" s="143"/>
      <c r="L50" s="143"/>
      <c r="M50" s="143"/>
      <c r="N50" s="143"/>
      <c r="O50" s="143"/>
      <c r="P50" s="143"/>
      <c r="Q50" s="143"/>
      <c r="R50" s="143"/>
      <c r="S50" s="143"/>
      <c r="T50" s="143"/>
      <c r="U50" s="143"/>
      <c r="V50" s="143"/>
      <c r="W50" s="143"/>
      <c r="X50" s="143"/>
      <c r="Y50" s="143"/>
      <c r="Z50" s="143"/>
      <c r="AA50" s="143"/>
      <c r="AB50" s="143"/>
      <c r="AC50" s="143"/>
      <c r="AD50" s="143"/>
      <c r="AE50" s="143"/>
      <c r="AF50" s="143"/>
      <c r="AG50" s="143"/>
      <c r="AH50" s="143"/>
      <c r="AI50" s="143"/>
      <c r="AJ50" s="143"/>
      <c r="AK50" s="143"/>
      <c r="AL50" s="143"/>
      <c r="AM50" s="143"/>
      <c r="AN50" s="143"/>
      <c r="AO50" s="143"/>
      <c r="AP50" s="143"/>
      <c r="AQ50" s="143"/>
      <c r="AR50" s="143"/>
      <c r="AS50" s="143"/>
      <c r="AT50" s="143"/>
      <c r="AU50" s="143"/>
      <c r="AV50" s="143"/>
      <c r="AW50" s="143"/>
      <c r="AX50" s="143"/>
      <c r="AY50" s="143"/>
      <c r="AZ50" s="143"/>
      <c r="BA50" s="143"/>
      <c r="BB50" s="143"/>
      <c r="BC50" s="143"/>
      <c r="BD50" s="143"/>
      <c r="BE50" s="143"/>
      <c r="BF50" s="143"/>
      <c r="BG50" s="143"/>
      <c r="BH50" s="143"/>
      <c r="BI50" s="143"/>
      <c r="BJ50" s="143"/>
      <c r="BK50" s="143"/>
      <c r="BL50" s="143"/>
      <c r="BM50" s="143"/>
      <c r="BN50" s="143"/>
      <c r="BO50" s="143"/>
      <c r="BP50" s="143"/>
      <c r="BQ50" s="143"/>
      <c r="BR50" s="143"/>
      <c r="BS50" s="143"/>
      <c r="BT50" s="143"/>
      <c r="BU50" s="143"/>
      <c r="BV50" s="143"/>
      <c r="BW50" s="143"/>
      <c r="BX50" s="143"/>
      <c r="BY50" s="143"/>
      <c r="BZ50" s="143"/>
      <c r="CA50" s="143"/>
      <c r="CB50" s="143"/>
      <c r="CC50" s="143"/>
      <c r="CD50" s="143"/>
      <c r="CE50" s="143"/>
      <c r="CF50" s="143"/>
      <c r="CG50" s="143"/>
      <c r="CH50" s="143"/>
      <c r="CI50" s="143"/>
      <c r="CJ50" s="143"/>
      <c r="CK50" s="143"/>
      <c r="CL50" s="143"/>
      <c r="CM50" s="143"/>
      <c r="CN50" s="143"/>
      <c r="CO50" s="143"/>
      <c r="CP50" s="143"/>
      <c r="CQ50" s="143"/>
      <c r="CR50" s="143"/>
      <c r="CS50" s="143"/>
      <c r="CT50" s="143"/>
      <c r="CU50" s="143"/>
      <c r="CV50" s="143"/>
      <c r="CW50" s="143"/>
      <c r="CX50" s="143"/>
      <c r="CY50" s="143"/>
      <c r="CZ50" s="143"/>
      <c r="DA50" s="143"/>
      <c r="DB50" s="143"/>
      <c r="DC50" s="143"/>
      <c r="DD50" s="143"/>
      <c r="DE50" s="143"/>
      <c r="DF50" s="143"/>
      <c r="DG50" s="143"/>
      <c r="DH50" s="143"/>
      <c r="DI50" s="143"/>
      <c r="DJ50" s="143"/>
      <c r="DK50" s="143"/>
      <c r="DL50" s="143"/>
      <c r="DM50" s="143"/>
      <c r="DN50" s="143"/>
      <c r="DO50" s="143"/>
      <c r="DP50" s="143"/>
      <c r="DQ50" s="143"/>
      <c r="DR50" s="143"/>
      <c r="DS50" s="143"/>
      <c r="DT50" s="143"/>
      <c r="DU50" s="143"/>
      <c r="DV50" s="143"/>
      <c r="DW50" s="143"/>
      <c r="DX50" s="143"/>
      <c r="DY50" s="143"/>
      <c r="DZ50" s="143"/>
      <c r="EA50" s="143"/>
      <c r="EB50" s="143"/>
      <c r="EC50" s="143"/>
      <c r="ED50" s="143"/>
      <c r="EE50" s="143"/>
      <c r="EF50" s="143"/>
      <c r="EG50" s="143"/>
      <c r="EH50" s="143"/>
      <c r="EI50" s="143"/>
      <c r="EJ50" s="143"/>
      <c r="EK50" s="143"/>
      <c r="EL50" s="143"/>
      <c r="EM50" s="143"/>
      <c r="EN50" s="143"/>
      <c r="EO50" s="143"/>
      <c r="EP50" s="143"/>
      <c r="EQ50" s="143"/>
      <c r="ER50" s="143"/>
      <c r="ES50" s="143"/>
      <c r="ET50" s="143"/>
      <c r="EU50" s="143"/>
      <c r="EV50" s="143"/>
      <c r="EW50" s="143"/>
      <c r="EX50" s="143"/>
      <c r="EY50" s="143"/>
      <c r="EZ50" s="143"/>
      <c r="FA50" s="143"/>
      <c r="FB50" s="143"/>
      <c r="FC50" s="143"/>
      <c r="FD50" s="143"/>
      <c r="FE50" s="143"/>
      <c r="FF50" s="143"/>
      <c r="FG50" s="143"/>
      <c r="FH50" s="143"/>
      <c r="FI50" s="143"/>
      <c r="FJ50" s="143"/>
      <c r="FK50" s="143"/>
      <c r="FL50" s="143"/>
      <c r="FM50" s="143"/>
      <c r="FN50" s="143"/>
      <c r="FO50" s="143"/>
      <c r="FP50" s="143"/>
      <c r="FQ50" s="143"/>
      <c r="FR50" s="143"/>
      <c r="FS50" s="143"/>
      <c r="FT50" s="143"/>
      <c r="FU50" s="143"/>
      <c r="FV50" s="143"/>
      <c r="FW50" s="143"/>
      <c r="FX50" s="143"/>
      <c r="FY50" s="143"/>
      <c r="FZ50" s="143"/>
      <c r="GA50" s="143"/>
      <c r="GB50" s="143"/>
      <c r="GC50" s="143"/>
      <c r="GD50" s="143"/>
      <c r="GE50" s="143"/>
      <c r="GF50" s="143"/>
      <c r="GG50" s="143"/>
      <c r="GH50" s="143"/>
      <c r="GI50" s="143"/>
      <c r="GJ50" s="143"/>
      <c r="GK50" s="143"/>
      <c r="GL50" s="143"/>
      <c r="GM50" s="143"/>
      <c r="GN50" s="143"/>
      <c r="GO50" s="143"/>
      <c r="GP50" s="143"/>
      <c r="GQ50" s="143"/>
      <c r="GR50" s="143"/>
      <c r="GS50" s="143"/>
      <c r="GT50" s="143"/>
      <c r="GU50" s="143"/>
      <c r="GV50" s="143"/>
      <c r="GW50" s="143"/>
      <c r="GX50" s="143"/>
      <c r="GY50" s="143"/>
      <c r="GZ50" s="143"/>
      <c r="HA50" s="143"/>
      <c r="HB50" s="143"/>
      <c r="HC50" s="143"/>
      <c r="HD50" s="143"/>
      <c r="HE50" s="143"/>
      <c r="HF50" s="143"/>
      <c r="HG50" s="143"/>
      <c r="HH50" s="143"/>
      <c r="HI50" s="143"/>
      <c r="HJ50" s="143"/>
      <c r="HK50" s="143"/>
      <c r="HL50" s="143"/>
      <c r="HM50" s="143"/>
      <c r="HN50" s="143"/>
      <c r="HO50" s="143"/>
      <c r="HP50" s="143"/>
      <c r="HQ50" s="143"/>
      <c r="HR50" s="143"/>
      <c r="HS50" s="143"/>
      <c r="HT50" s="143"/>
      <c r="HU50" s="143"/>
      <c r="HV50" s="143"/>
      <c r="HW50" s="143"/>
      <c r="HX50" s="143"/>
      <c r="HY50" s="143"/>
      <c r="HZ50" s="143"/>
      <c r="IA50" s="143"/>
      <c r="IB50" s="143"/>
      <c r="IC50" s="143"/>
      <c r="ID50" s="143"/>
      <c r="IE50" s="143"/>
      <c r="IF50" s="143"/>
      <c r="IG50" s="143"/>
      <c r="IH50" s="143"/>
      <c r="II50" s="143"/>
      <c r="IJ50" s="143"/>
      <c r="IK50" s="143"/>
      <c r="IL50" s="143"/>
      <c r="IM50" s="143"/>
      <c r="IN50" s="143"/>
      <c r="IO50" s="143"/>
      <c r="IP50" s="143"/>
      <c r="IQ50" s="143"/>
      <c r="IR50" s="143"/>
      <c r="IS50" s="143"/>
      <c r="IT50" s="143"/>
      <c r="IU50" s="143"/>
      <c r="IV50" s="143"/>
    </row>
    <row r="51" spans="1:256" ht="44.25" customHeight="1">
      <c r="A51" s="133" t="s">
        <v>271</v>
      </c>
      <c r="B51" s="219" t="s">
        <v>344</v>
      </c>
      <c r="C51" s="220"/>
      <c r="D51" s="220"/>
      <c r="E51" s="220"/>
      <c r="F51" s="220"/>
      <c r="G51" s="221"/>
      <c r="H51" s="143"/>
      <c r="I51" s="143"/>
      <c r="J51" s="143"/>
      <c r="K51" s="143"/>
      <c r="L51" s="143"/>
      <c r="M51" s="143"/>
      <c r="N51" s="143"/>
      <c r="O51" s="143"/>
      <c r="P51" s="143"/>
      <c r="Q51" s="143"/>
      <c r="R51" s="143"/>
      <c r="S51" s="143"/>
      <c r="T51" s="143"/>
      <c r="U51" s="143"/>
      <c r="V51" s="143"/>
      <c r="W51" s="143"/>
      <c r="X51" s="143"/>
      <c r="Y51" s="143"/>
      <c r="Z51" s="143"/>
      <c r="AA51" s="143"/>
      <c r="AB51" s="143"/>
      <c r="AC51" s="143"/>
      <c r="AD51" s="143"/>
      <c r="AE51" s="143"/>
      <c r="AF51" s="143"/>
      <c r="AG51" s="143"/>
      <c r="AH51" s="143"/>
      <c r="AI51" s="143"/>
      <c r="AJ51" s="143"/>
      <c r="AK51" s="143"/>
      <c r="AL51" s="143"/>
      <c r="AM51" s="143"/>
      <c r="AN51" s="143"/>
      <c r="AO51" s="143"/>
      <c r="AP51" s="143"/>
      <c r="AQ51" s="143"/>
      <c r="AR51" s="143"/>
      <c r="AS51" s="143"/>
      <c r="AT51" s="143"/>
      <c r="AU51" s="143"/>
      <c r="AV51" s="143"/>
      <c r="AW51" s="143"/>
      <c r="AX51" s="143"/>
      <c r="AY51" s="143"/>
      <c r="AZ51" s="143"/>
      <c r="BA51" s="143"/>
      <c r="BB51" s="143"/>
      <c r="BC51" s="143"/>
      <c r="BD51" s="143"/>
      <c r="BE51" s="143"/>
      <c r="BF51" s="143"/>
      <c r="BG51" s="143"/>
      <c r="BH51" s="143"/>
      <c r="BI51" s="143"/>
      <c r="BJ51" s="143"/>
      <c r="BK51" s="143"/>
      <c r="BL51" s="143"/>
      <c r="BM51" s="143"/>
      <c r="BN51" s="143"/>
      <c r="BO51" s="143"/>
      <c r="BP51" s="143"/>
      <c r="BQ51" s="143"/>
      <c r="BR51" s="143"/>
      <c r="BS51" s="143"/>
      <c r="BT51" s="143"/>
      <c r="BU51" s="143"/>
      <c r="BV51" s="143"/>
      <c r="BW51" s="143"/>
      <c r="BX51" s="143"/>
      <c r="BY51" s="143"/>
      <c r="BZ51" s="143"/>
      <c r="CA51" s="143"/>
      <c r="CB51" s="143"/>
      <c r="CC51" s="143"/>
      <c r="CD51" s="143"/>
      <c r="CE51" s="143"/>
      <c r="CF51" s="143"/>
      <c r="CG51" s="143"/>
      <c r="CH51" s="143"/>
      <c r="CI51" s="143"/>
      <c r="CJ51" s="143"/>
      <c r="CK51" s="143"/>
      <c r="CL51" s="143"/>
      <c r="CM51" s="143"/>
      <c r="CN51" s="143"/>
      <c r="CO51" s="143"/>
      <c r="CP51" s="143"/>
      <c r="CQ51" s="143"/>
      <c r="CR51" s="143"/>
      <c r="CS51" s="143"/>
      <c r="CT51" s="143"/>
      <c r="CU51" s="143"/>
      <c r="CV51" s="143"/>
      <c r="CW51" s="143"/>
      <c r="CX51" s="143"/>
      <c r="CY51" s="143"/>
      <c r="CZ51" s="143"/>
      <c r="DA51" s="143"/>
      <c r="DB51" s="143"/>
      <c r="DC51" s="143"/>
      <c r="DD51" s="143"/>
      <c r="DE51" s="143"/>
      <c r="DF51" s="143"/>
      <c r="DG51" s="143"/>
      <c r="DH51" s="143"/>
      <c r="DI51" s="143"/>
      <c r="DJ51" s="143"/>
      <c r="DK51" s="143"/>
      <c r="DL51" s="143"/>
      <c r="DM51" s="143"/>
      <c r="DN51" s="143"/>
      <c r="DO51" s="143"/>
      <c r="DP51" s="143"/>
      <c r="DQ51" s="143"/>
      <c r="DR51" s="143"/>
      <c r="DS51" s="143"/>
      <c r="DT51" s="143"/>
      <c r="DU51" s="143"/>
      <c r="DV51" s="143"/>
      <c r="DW51" s="143"/>
      <c r="DX51" s="143"/>
      <c r="DY51" s="143"/>
      <c r="DZ51" s="143"/>
      <c r="EA51" s="143"/>
      <c r="EB51" s="143"/>
      <c r="EC51" s="143"/>
      <c r="ED51" s="143"/>
      <c r="EE51" s="143"/>
      <c r="EF51" s="143"/>
      <c r="EG51" s="143"/>
      <c r="EH51" s="143"/>
      <c r="EI51" s="143"/>
      <c r="EJ51" s="143"/>
      <c r="EK51" s="143"/>
      <c r="EL51" s="143"/>
      <c r="EM51" s="143"/>
      <c r="EN51" s="143"/>
      <c r="EO51" s="143"/>
      <c r="EP51" s="143"/>
      <c r="EQ51" s="143"/>
      <c r="ER51" s="143"/>
      <c r="ES51" s="143"/>
      <c r="ET51" s="143"/>
      <c r="EU51" s="143"/>
      <c r="EV51" s="143"/>
      <c r="EW51" s="143"/>
      <c r="EX51" s="143"/>
      <c r="EY51" s="143"/>
      <c r="EZ51" s="143"/>
      <c r="FA51" s="143"/>
      <c r="FB51" s="143"/>
      <c r="FC51" s="143"/>
      <c r="FD51" s="143"/>
      <c r="FE51" s="143"/>
      <c r="FF51" s="143"/>
      <c r="FG51" s="143"/>
      <c r="FH51" s="143"/>
      <c r="FI51" s="143"/>
      <c r="FJ51" s="143"/>
      <c r="FK51" s="143"/>
      <c r="FL51" s="143"/>
      <c r="FM51" s="143"/>
      <c r="FN51" s="143"/>
      <c r="FO51" s="143"/>
      <c r="FP51" s="143"/>
      <c r="FQ51" s="143"/>
      <c r="FR51" s="143"/>
      <c r="FS51" s="143"/>
      <c r="FT51" s="143"/>
      <c r="FU51" s="143"/>
      <c r="FV51" s="143"/>
      <c r="FW51" s="143"/>
      <c r="FX51" s="143"/>
      <c r="FY51" s="143"/>
      <c r="FZ51" s="143"/>
      <c r="GA51" s="143"/>
      <c r="GB51" s="143"/>
      <c r="GC51" s="143"/>
      <c r="GD51" s="143"/>
      <c r="GE51" s="143"/>
      <c r="GF51" s="143"/>
      <c r="GG51" s="143"/>
      <c r="GH51" s="143"/>
      <c r="GI51" s="143"/>
      <c r="GJ51" s="143"/>
      <c r="GK51" s="143"/>
      <c r="GL51" s="143"/>
      <c r="GM51" s="143"/>
      <c r="GN51" s="143"/>
      <c r="GO51" s="143"/>
      <c r="GP51" s="143"/>
      <c r="GQ51" s="143"/>
      <c r="GR51" s="143"/>
      <c r="GS51" s="143"/>
      <c r="GT51" s="143"/>
      <c r="GU51" s="143"/>
      <c r="GV51" s="143"/>
      <c r="GW51" s="143"/>
      <c r="GX51" s="143"/>
      <c r="GY51" s="143"/>
      <c r="GZ51" s="143"/>
      <c r="HA51" s="143"/>
      <c r="HB51" s="143"/>
      <c r="HC51" s="143"/>
      <c r="HD51" s="143"/>
      <c r="HE51" s="143"/>
      <c r="HF51" s="143"/>
      <c r="HG51" s="143"/>
      <c r="HH51" s="143"/>
      <c r="HI51" s="143"/>
      <c r="HJ51" s="143"/>
      <c r="HK51" s="143"/>
      <c r="HL51" s="143"/>
      <c r="HM51" s="143"/>
      <c r="HN51" s="143"/>
      <c r="HO51" s="143"/>
      <c r="HP51" s="143"/>
      <c r="HQ51" s="143"/>
      <c r="HR51" s="143"/>
      <c r="HS51" s="143"/>
      <c r="HT51" s="143"/>
      <c r="HU51" s="143"/>
      <c r="HV51" s="143"/>
      <c r="HW51" s="143"/>
      <c r="HX51" s="143"/>
      <c r="HY51" s="143"/>
      <c r="HZ51" s="143"/>
      <c r="IA51" s="143"/>
      <c r="IB51" s="143"/>
      <c r="IC51" s="143"/>
      <c r="ID51" s="143"/>
      <c r="IE51" s="143"/>
      <c r="IF51" s="143"/>
      <c r="IG51" s="143"/>
      <c r="IH51" s="143"/>
      <c r="II51" s="143"/>
      <c r="IJ51" s="143"/>
      <c r="IK51" s="143"/>
      <c r="IL51" s="143"/>
      <c r="IM51" s="143"/>
      <c r="IN51" s="143"/>
      <c r="IO51" s="143"/>
      <c r="IP51" s="143"/>
      <c r="IQ51" s="143"/>
      <c r="IR51" s="143"/>
      <c r="IS51" s="143"/>
      <c r="IT51" s="143"/>
      <c r="IU51" s="143"/>
      <c r="IV51" s="143"/>
    </row>
    <row r="52" spans="1:256" ht="44.25" customHeight="1">
      <c r="A52" s="133" t="s">
        <v>272</v>
      </c>
      <c r="B52" s="219" t="s">
        <v>345</v>
      </c>
      <c r="C52" s="220"/>
      <c r="D52" s="220"/>
      <c r="E52" s="220"/>
      <c r="F52" s="220"/>
      <c r="G52" s="221"/>
      <c r="H52" s="143"/>
      <c r="I52" s="143"/>
      <c r="J52" s="143"/>
      <c r="K52" s="143"/>
      <c r="L52" s="143"/>
      <c r="M52" s="143"/>
      <c r="N52" s="143"/>
      <c r="O52" s="143"/>
      <c r="P52" s="143"/>
      <c r="Q52" s="143"/>
      <c r="R52" s="143"/>
      <c r="S52" s="143"/>
      <c r="T52" s="143"/>
      <c r="U52" s="143"/>
      <c r="V52" s="143"/>
      <c r="W52" s="143"/>
      <c r="X52" s="143"/>
      <c r="Y52" s="143"/>
      <c r="Z52" s="143"/>
      <c r="AA52" s="143"/>
      <c r="AB52" s="143"/>
      <c r="AC52" s="143"/>
      <c r="AD52" s="143"/>
      <c r="AE52" s="143"/>
      <c r="AF52" s="143"/>
      <c r="AG52" s="143"/>
      <c r="AH52" s="143"/>
      <c r="AI52" s="143"/>
      <c r="AJ52" s="143"/>
      <c r="AK52" s="143"/>
      <c r="AL52" s="143"/>
      <c r="AM52" s="143"/>
      <c r="AN52" s="143"/>
      <c r="AO52" s="143"/>
      <c r="AP52" s="143"/>
      <c r="AQ52" s="143"/>
      <c r="AR52" s="143"/>
      <c r="AS52" s="143"/>
      <c r="AT52" s="143"/>
      <c r="AU52" s="143"/>
      <c r="AV52" s="143"/>
      <c r="AW52" s="143"/>
      <c r="AX52" s="143"/>
      <c r="AY52" s="143"/>
      <c r="AZ52" s="143"/>
      <c r="BA52" s="143"/>
      <c r="BB52" s="143"/>
      <c r="BC52" s="143"/>
      <c r="BD52" s="143"/>
      <c r="BE52" s="143"/>
      <c r="BF52" s="143"/>
      <c r="BG52" s="143"/>
      <c r="BH52" s="143"/>
      <c r="BI52" s="143"/>
      <c r="BJ52" s="143"/>
      <c r="BK52" s="143"/>
      <c r="BL52" s="143"/>
      <c r="BM52" s="143"/>
      <c r="BN52" s="143"/>
      <c r="BO52" s="143"/>
      <c r="BP52" s="143"/>
      <c r="BQ52" s="143"/>
      <c r="BR52" s="143"/>
      <c r="BS52" s="143"/>
      <c r="BT52" s="143"/>
      <c r="BU52" s="143"/>
      <c r="BV52" s="143"/>
      <c r="BW52" s="143"/>
      <c r="BX52" s="143"/>
      <c r="BY52" s="143"/>
      <c r="BZ52" s="143"/>
      <c r="CA52" s="143"/>
      <c r="CB52" s="143"/>
      <c r="CC52" s="143"/>
      <c r="CD52" s="143"/>
      <c r="CE52" s="143"/>
      <c r="CF52" s="143"/>
      <c r="CG52" s="143"/>
      <c r="CH52" s="143"/>
      <c r="CI52" s="143"/>
      <c r="CJ52" s="143"/>
      <c r="CK52" s="143"/>
      <c r="CL52" s="143"/>
      <c r="CM52" s="143"/>
      <c r="CN52" s="143"/>
      <c r="CO52" s="143"/>
      <c r="CP52" s="143"/>
      <c r="CQ52" s="143"/>
      <c r="CR52" s="143"/>
      <c r="CS52" s="143"/>
      <c r="CT52" s="143"/>
      <c r="CU52" s="143"/>
      <c r="CV52" s="143"/>
      <c r="CW52" s="143"/>
      <c r="CX52" s="143"/>
      <c r="CY52" s="143"/>
      <c r="CZ52" s="143"/>
      <c r="DA52" s="143"/>
      <c r="DB52" s="143"/>
      <c r="DC52" s="143"/>
      <c r="DD52" s="143"/>
      <c r="DE52" s="143"/>
      <c r="DF52" s="143"/>
      <c r="DG52" s="143"/>
      <c r="DH52" s="143"/>
      <c r="DI52" s="143"/>
      <c r="DJ52" s="143"/>
      <c r="DK52" s="143"/>
      <c r="DL52" s="143"/>
      <c r="DM52" s="143"/>
      <c r="DN52" s="143"/>
      <c r="DO52" s="143"/>
      <c r="DP52" s="143"/>
      <c r="DQ52" s="143"/>
      <c r="DR52" s="143"/>
      <c r="DS52" s="143"/>
      <c r="DT52" s="143"/>
      <c r="DU52" s="143"/>
      <c r="DV52" s="143"/>
      <c r="DW52" s="143"/>
      <c r="DX52" s="143"/>
      <c r="DY52" s="143"/>
      <c r="DZ52" s="143"/>
      <c r="EA52" s="143"/>
      <c r="EB52" s="143"/>
      <c r="EC52" s="143"/>
      <c r="ED52" s="143"/>
      <c r="EE52" s="143"/>
      <c r="EF52" s="143"/>
      <c r="EG52" s="143"/>
      <c r="EH52" s="143"/>
      <c r="EI52" s="143"/>
      <c r="EJ52" s="143"/>
      <c r="EK52" s="143"/>
      <c r="EL52" s="143"/>
      <c r="EM52" s="143"/>
      <c r="EN52" s="143"/>
      <c r="EO52" s="143"/>
      <c r="EP52" s="143"/>
      <c r="EQ52" s="143"/>
      <c r="ER52" s="143"/>
      <c r="ES52" s="143"/>
      <c r="ET52" s="143"/>
      <c r="EU52" s="143"/>
      <c r="EV52" s="143"/>
      <c r="EW52" s="143"/>
      <c r="EX52" s="143"/>
      <c r="EY52" s="143"/>
      <c r="EZ52" s="143"/>
      <c r="FA52" s="143"/>
      <c r="FB52" s="143"/>
      <c r="FC52" s="143"/>
      <c r="FD52" s="143"/>
      <c r="FE52" s="143"/>
      <c r="FF52" s="143"/>
      <c r="FG52" s="143"/>
      <c r="FH52" s="143"/>
      <c r="FI52" s="143"/>
      <c r="FJ52" s="143"/>
      <c r="FK52" s="143"/>
      <c r="FL52" s="143"/>
      <c r="FM52" s="143"/>
      <c r="FN52" s="143"/>
      <c r="FO52" s="143"/>
      <c r="FP52" s="143"/>
      <c r="FQ52" s="143"/>
      <c r="FR52" s="143"/>
      <c r="FS52" s="143"/>
      <c r="FT52" s="143"/>
      <c r="FU52" s="143"/>
      <c r="FV52" s="143"/>
      <c r="FW52" s="143"/>
      <c r="FX52" s="143"/>
      <c r="FY52" s="143"/>
      <c r="FZ52" s="143"/>
      <c r="GA52" s="143"/>
      <c r="GB52" s="143"/>
      <c r="GC52" s="143"/>
      <c r="GD52" s="143"/>
      <c r="GE52" s="143"/>
      <c r="GF52" s="143"/>
      <c r="GG52" s="143"/>
      <c r="GH52" s="143"/>
      <c r="GI52" s="143"/>
      <c r="GJ52" s="143"/>
      <c r="GK52" s="143"/>
      <c r="GL52" s="143"/>
      <c r="GM52" s="143"/>
      <c r="GN52" s="143"/>
      <c r="GO52" s="143"/>
      <c r="GP52" s="143"/>
      <c r="GQ52" s="143"/>
      <c r="GR52" s="143"/>
      <c r="GS52" s="143"/>
      <c r="GT52" s="143"/>
      <c r="GU52" s="143"/>
      <c r="GV52" s="143"/>
      <c r="GW52" s="143"/>
      <c r="GX52" s="143"/>
      <c r="GY52" s="143"/>
      <c r="GZ52" s="143"/>
      <c r="HA52" s="143"/>
      <c r="HB52" s="143"/>
      <c r="HC52" s="143"/>
      <c r="HD52" s="143"/>
      <c r="HE52" s="143"/>
      <c r="HF52" s="143"/>
      <c r="HG52" s="143"/>
      <c r="HH52" s="143"/>
      <c r="HI52" s="143"/>
      <c r="HJ52" s="143"/>
      <c r="HK52" s="143"/>
      <c r="HL52" s="143"/>
      <c r="HM52" s="143"/>
      <c r="HN52" s="143"/>
      <c r="HO52" s="143"/>
      <c r="HP52" s="143"/>
      <c r="HQ52" s="143"/>
      <c r="HR52" s="143"/>
      <c r="HS52" s="143"/>
      <c r="HT52" s="143"/>
      <c r="HU52" s="143"/>
      <c r="HV52" s="143"/>
      <c r="HW52" s="143"/>
      <c r="HX52" s="143"/>
      <c r="HY52" s="143"/>
      <c r="HZ52" s="143"/>
      <c r="IA52" s="143"/>
      <c r="IB52" s="143"/>
      <c r="IC52" s="143"/>
      <c r="ID52" s="143"/>
      <c r="IE52" s="143"/>
      <c r="IF52" s="143"/>
      <c r="IG52" s="143"/>
      <c r="IH52" s="143"/>
      <c r="II52" s="143"/>
      <c r="IJ52" s="143"/>
      <c r="IK52" s="143"/>
      <c r="IL52" s="143"/>
      <c r="IM52" s="143"/>
      <c r="IN52" s="143"/>
      <c r="IO52" s="143"/>
      <c r="IP52" s="143"/>
      <c r="IQ52" s="143"/>
      <c r="IR52" s="143"/>
      <c r="IS52" s="143"/>
      <c r="IT52" s="143"/>
      <c r="IU52" s="143"/>
      <c r="IV52" s="143"/>
    </row>
    <row r="53" spans="1:256" ht="13.5">
      <c r="A53" s="252" t="s">
        <v>306</v>
      </c>
      <c r="B53" s="132" t="s">
        <v>273</v>
      </c>
      <c r="C53" s="132" t="s">
        <v>274</v>
      </c>
      <c r="D53" s="132" t="s">
        <v>275</v>
      </c>
      <c r="E53" s="132" t="s">
        <v>261</v>
      </c>
      <c r="F53" s="132" t="s">
        <v>276</v>
      </c>
      <c r="G53" s="134" t="s">
        <v>277</v>
      </c>
      <c r="H53" s="143"/>
      <c r="I53" s="143"/>
      <c r="J53" s="143"/>
      <c r="K53" s="143"/>
      <c r="L53" s="143"/>
      <c r="M53" s="143"/>
      <c r="N53" s="143"/>
      <c r="O53" s="143"/>
      <c r="P53" s="143"/>
      <c r="Q53" s="143"/>
      <c r="R53" s="143"/>
      <c r="S53" s="143"/>
      <c r="T53" s="143"/>
      <c r="U53" s="143"/>
      <c r="V53" s="143"/>
      <c r="W53" s="143"/>
      <c r="X53" s="143"/>
      <c r="Y53" s="143"/>
      <c r="Z53" s="143"/>
      <c r="AA53" s="143"/>
      <c r="AB53" s="143"/>
      <c r="AC53" s="143"/>
      <c r="AD53" s="143"/>
      <c r="AE53" s="143"/>
      <c r="AF53" s="143"/>
      <c r="AG53" s="143"/>
      <c r="AH53" s="143"/>
      <c r="AI53" s="143"/>
      <c r="AJ53" s="143"/>
      <c r="AK53" s="143"/>
      <c r="AL53" s="143"/>
      <c r="AM53" s="143"/>
      <c r="AN53" s="143"/>
      <c r="AO53" s="143"/>
      <c r="AP53" s="143"/>
      <c r="AQ53" s="143"/>
      <c r="AR53" s="143"/>
      <c r="AS53" s="143"/>
      <c r="AT53" s="143"/>
      <c r="AU53" s="143"/>
      <c r="AV53" s="143"/>
      <c r="AW53" s="143"/>
      <c r="AX53" s="143"/>
      <c r="AY53" s="143"/>
      <c r="AZ53" s="143"/>
      <c r="BA53" s="143"/>
      <c r="BB53" s="143"/>
      <c r="BC53" s="143"/>
      <c r="BD53" s="143"/>
      <c r="BE53" s="143"/>
      <c r="BF53" s="143"/>
      <c r="BG53" s="143"/>
      <c r="BH53" s="143"/>
      <c r="BI53" s="143"/>
      <c r="BJ53" s="143"/>
      <c r="BK53" s="143"/>
      <c r="BL53" s="143"/>
      <c r="BM53" s="143"/>
      <c r="BN53" s="143"/>
      <c r="BO53" s="143"/>
      <c r="BP53" s="143"/>
      <c r="BQ53" s="143"/>
      <c r="BR53" s="143"/>
      <c r="BS53" s="143"/>
      <c r="BT53" s="143"/>
      <c r="BU53" s="143"/>
      <c r="BV53" s="143"/>
      <c r="BW53" s="143"/>
      <c r="BX53" s="143"/>
      <c r="BY53" s="143"/>
      <c r="BZ53" s="143"/>
      <c r="CA53" s="143"/>
      <c r="CB53" s="143"/>
      <c r="CC53" s="143"/>
      <c r="CD53" s="143"/>
      <c r="CE53" s="143"/>
      <c r="CF53" s="143"/>
      <c r="CG53" s="143"/>
      <c r="CH53" s="143"/>
      <c r="CI53" s="143"/>
      <c r="CJ53" s="143"/>
      <c r="CK53" s="143"/>
      <c r="CL53" s="143"/>
      <c r="CM53" s="143"/>
      <c r="CN53" s="143"/>
      <c r="CO53" s="143"/>
      <c r="CP53" s="143"/>
      <c r="CQ53" s="143"/>
      <c r="CR53" s="143"/>
      <c r="CS53" s="143"/>
      <c r="CT53" s="143"/>
      <c r="CU53" s="143"/>
      <c r="CV53" s="143"/>
      <c r="CW53" s="143"/>
      <c r="CX53" s="143"/>
      <c r="CY53" s="143"/>
      <c r="CZ53" s="143"/>
      <c r="DA53" s="143"/>
      <c r="DB53" s="143"/>
      <c r="DC53" s="143"/>
      <c r="DD53" s="143"/>
      <c r="DE53" s="143"/>
      <c r="DF53" s="143"/>
      <c r="DG53" s="143"/>
      <c r="DH53" s="143"/>
      <c r="DI53" s="143"/>
      <c r="DJ53" s="143"/>
      <c r="DK53" s="143"/>
      <c r="DL53" s="143"/>
      <c r="DM53" s="143"/>
      <c r="DN53" s="143"/>
      <c r="DO53" s="143"/>
      <c r="DP53" s="143"/>
      <c r="DQ53" s="143"/>
      <c r="DR53" s="143"/>
      <c r="DS53" s="143"/>
      <c r="DT53" s="143"/>
      <c r="DU53" s="143"/>
      <c r="DV53" s="143"/>
      <c r="DW53" s="143"/>
      <c r="DX53" s="143"/>
      <c r="DY53" s="143"/>
      <c r="DZ53" s="143"/>
      <c r="EA53" s="143"/>
      <c r="EB53" s="143"/>
      <c r="EC53" s="143"/>
      <c r="ED53" s="143"/>
      <c r="EE53" s="143"/>
      <c r="EF53" s="143"/>
      <c r="EG53" s="143"/>
      <c r="EH53" s="143"/>
      <c r="EI53" s="143"/>
      <c r="EJ53" s="143"/>
      <c r="EK53" s="143"/>
      <c r="EL53" s="143"/>
      <c r="EM53" s="143"/>
      <c r="EN53" s="143"/>
      <c r="EO53" s="143"/>
      <c r="EP53" s="143"/>
      <c r="EQ53" s="143"/>
      <c r="ER53" s="143"/>
      <c r="ES53" s="143"/>
      <c r="ET53" s="143"/>
      <c r="EU53" s="143"/>
      <c r="EV53" s="143"/>
      <c r="EW53" s="143"/>
      <c r="EX53" s="143"/>
      <c r="EY53" s="143"/>
      <c r="EZ53" s="143"/>
      <c r="FA53" s="143"/>
      <c r="FB53" s="143"/>
      <c r="FC53" s="143"/>
      <c r="FD53" s="143"/>
      <c r="FE53" s="143"/>
      <c r="FF53" s="143"/>
      <c r="FG53" s="143"/>
      <c r="FH53" s="143"/>
      <c r="FI53" s="143"/>
      <c r="FJ53" s="143"/>
      <c r="FK53" s="143"/>
      <c r="FL53" s="143"/>
      <c r="FM53" s="143"/>
      <c r="FN53" s="143"/>
      <c r="FO53" s="143"/>
      <c r="FP53" s="143"/>
      <c r="FQ53" s="143"/>
      <c r="FR53" s="143"/>
      <c r="FS53" s="143"/>
      <c r="FT53" s="143"/>
      <c r="FU53" s="143"/>
      <c r="FV53" s="143"/>
      <c r="FW53" s="143"/>
      <c r="FX53" s="143"/>
      <c r="FY53" s="143"/>
      <c r="FZ53" s="143"/>
      <c r="GA53" s="143"/>
      <c r="GB53" s="143"/>
      <c r="GC53" s="143"/>
      <c r="GD53" s="143"/>
      <c r="GE53" s="143"/>
      <c r="GF53" s="143"/>
      <c r="GG53" s="143"/>
      <c r="GH53" s="143"/>
      <c r="GI53" s="143"/>
      <c r="GJ53" s="143"/>
      <c r="GK53" s="143"/>
      <c r="GL53" s="143"/>
      <c r="GM53" s="143"/>
      <c r="GN53" s="143"/>
      <c r="GO53" s="143"/>
      <c r="GP53" s="143"/>
      <c r="GQ53" s="143"/>
      <c r="GR53" s="143"/>
      <c r="GS53" s="143"/>
      <c r="GT53" s="143"/>
      <c r="GU53" s="143"/>
      <c r="GV53" s="143"/>
      <c r="GW53" s="143"/>
      <c r="GX53" s="143"/>
      <c r="GY53" s="143"/>
      <c r="GZ53" s="143"/>
      <c r="HA53" s="143"/>
      <c r="HB53" s="143"/>
      <c r="HC53" s="143"/>
      <c r="HD53" s="143"/>
      <c r="HE53" s="143"/>
      <c r="HF53" s="143"/>
      <c r="HG53" s="143"/>
      <c r="HH53" s="143"/>
      <c r="HI53" s="143"/>
      <c r="HJ53" s="143"/>
      <c r="HK53" s="143"/>
      <c r="HL53" s="143"/>
      <c r="HM53" s="143"/>
      <c r="HN53" s="143"/>
      <c r="HO53" s="143"/>
      <c r="HP53" s="143"/>
      <c r="HQ53" s="143"/>
      <c r="HR53" s="143"/>
      <c r="HS53" s="143"/>
      <c r="HT53" s="143"/>
      <c r="HU53" s="143"/>
      <c r="HV53" s="143"/>
      <c r="HW53" s="143"/>
      <c r="HX53" s="143"/>
      <c r="HY53" s="143"/>
      <c r="HZ53" s="143"/>
      <c r="IA53" s="143"/>
      <c r="IB53" s="143"/>
      <c r="IC53" s="143"/>
      <c r="ID53" s="143"/>
      <c r="IE53" s="143"/>
      <c r="IF53" s="143"/>
      <c r="IG53" s="143"/>
      <c r="IH53" s="143"/>
      <c r="II53" s="143"/>
      <c r="IJ53" s="143"/>
      <c r="IK53" s="143"/>
      <c r="IL53" s="143"/>
      <c r="IM53" s="143"/>
      <c r="IN53" s="143"/>
      <c r="IO53" s="143"/>
      <c r="IP53" s="143"/>
      <c r="IQ53" s="143"/>
      <c r="IR53" s="143"/>
      <c r="IS53" s="143"/>
      <c r="IT53" s="143"/>
      <c r="IU53" s="143"/>
      <c r="IV53" s="143"/>
    </row>
    <row r="54" spans="1:256" ht="13.5">
      <c r="A54" s="253"/>
      <c r="B54" s="238" t="s">
        <v>278</v>
      </c>
      <c r="C54" s="225" t="s">
        <v>279</v>
      </c>
      <c r="D54" s="135" t="s">
        <v>346</v>
      </c>
      <c r="E54" s="136" t="s">
        <v>347</v>
      </c>
      <c r="F54" s="136" t="s">
        <v>307</v>
      </c>
      <c r="G54" s="134">
        <v>10</v>
      </c>
      <c r="H54" s="143"/>
      <c r="I54" s="143"/>
      <c r="J54" s="143"/>
      <c r="K54" s="143"/>
      <c r="L54" s="143"/>
      <c r="M54" s="143"/>
      <c r="N54" s="143"/>
      <c r="O54" s="143"/>
      <c r="P54" s="143"/>
      <c r="Q54" s="143"/>
      <c r="R54" s="143"/>
      <c r="S54" s="143"/>
      <c r="T54" s="143"/>
      <c r="U54" s="143"/>
      <c r="V54" s="143"/>
      <c r="W54" s="143"/>
      <c r="X54" s="143"/>
      <c r="Y54" s="143"/>
      <c r="Z54" s="143"/>
      <c r="AA54" s="143"/>
      <c r="AB54" s="143"/>
      <c r="AC54" s="143"/>
      <c r="AD54" s="143"/>
      <c r="AE54" s="143"/>
      <c r="AF54" s="143"/>
      <c r="AG54" s="143"/>
      <c r="AH54" s="143"/>
      <c r="AI54" s="143"/>
      <c r="AJ54" s="143"/>
      <c r="AK54" s="143"/>
      <c r="AL54" s="143"/>
      <c r="AM54" s="143"/>
      <c r="AN54" s="143"/>
      <c r="AO54" s="143"/>
      <c r="AP54" s="143"/>
      <c r="AQ54" s="143"/>
      <c r="AR54" s="143"/>
      <c r="AS54" s="143"/>
      <c r="AT54" s="143"/>
      <c r="AU54" s="143"/>
      <c r="AV54" s="143"/>
      <c r="AW54" s="143"/>
      <c r="AX54" s="143"/>
      <c r="AY54" s="143"/>
      <c r="AZ54" s="143"/>
      <c r="BA54" s="143"/>
      <c r="BB54" s="143"/>
      <c r="BC54" s="143"/>
      <c r="BD54" s="143"/>
      <c r="BE54" s="143"/>
      <c r="BF54" s="143"/>
      <c r="BG54" s="143"/>
      <c r="BH54" s="143"/>
      <c r="BI54" s="143"/>
      <c r="BJ54" s="143"/>
      <c r="BK54" s="143"/>
      <c r="BL54" s="143"/>
      <c r="BM54" s="143"/>
      <c r="BN54" s="143"/>
      <c r="BO54" s="143"/>
      <c r="BP54" s="143"/>
      <c r="BQ54" s="143"/>
      <c r="BR54" s="143"/>
      <c r="BS54" s="143"/>
      <c r="BT54" s="143"/>
      <c r="BU54" s="143"/>
      <c r="BV54" s="143"/>
      <c r="BW54" s="143"/>
      <c r="BX54" s="143"/>
      <c r="BY54" s="143"/>
      <c r="BZ54" s="143"/>
      <c r="CA54" s="143"/>
      <c r="CB54" s="143"/>
      <c r="CC54" s="143"/>
      <c r="CD54" s="143"/>
      <c r="CE54" s="143"/>
      <c r="CF54" s="143"/>
      <c r="CG54" s="143"/>
      <c r="CH54" s="143"/>
      <c r="CI54" s="143"/>
      <c r="CJ54" s="143"/>
      <c r="CK54" s="143"/>
      <c r="CL54" s="143"/>
      <c r="CM54" s="143"/>
      <c r="CN54" s="143"/>
      <c r="CO54" s="143"/>
      <c r="CP54" s="143"/>
      <c r="CQ54" s="143"/>
      <c r="CR54" s="143"/>
      <c r="CS54" s="143"/>
      <c r="CT54" s="143"/>
      <c r="CU54" s="143"/>
      <c r="CV54" s="143"/>
      <c r="CW54" s="143"/>
      <c r="CX54" s="143"/>
      <c r="CY54" s="143"/>
      <c r="CZ54" s="143"/>
      <c r="DA54" s="143"/>
      <c r="DB54" s="143"/>
      <c r="DC54" s="143"/>
      <c r="DD54" s="143"/>
      <c r="DE54" s="143"/>
      <c r="DF54" s="143"/>
      <c r="DG54" s="143"/>
      <c r="DH54" s="143"/>
      <c r="DI54" s="143"/>
      <c r="DJ54" s="143"/>
      <c r="DK54" s="143"/>
      <c r="DL54" s="143"/>
      <c r="DM54" s="143"/>
      <c r="DN54" s="143"/>
      <c r="DO54" s="143"/>
      <c r="DP54" s="143"/>
      <c r="DQ54" s="143"/>
      <c r="DR54" s="143"/>
      <c r="DS54" s="143"/>
      <c r="DT54" s="143"/>
      <c r="DU54" s="143"/>
      <c r="DV54" s="143"/>
      <c r="DW54" s="143"/>
      <c r="DX54" s="143"/>
      <c r="DY54" s="143"/>
      <c r="DZ54" s="143"/>
      <c r="EA54" s="143"/>
      <c r="EB54" s="143"/>
      <c r="EC54" s="143"/>
      <c r="ED54" s="143"/>
      <c r="EE54" s="143"/>
      <c r="EF54" s="143"/>
      <c r="EG54" s="143"/>
      <c r="EH54" s="143"/>
      <c r="EI54" s="143"/>
      <c r="EJ54" s="143"/>
      <c r="EK54" s="143"/>
      <c r="EL54" s="143"/>
      <c r="EM54" s="143"/>
      <c r="EN54" s="143"/>
      <c r="EO54" s="143"/>
      <c r="EP54" s="143"/>
      <c r="EQ54" s="143"/>
      <c r="ER54" s="143"/>
      <c r="ES54" s="143"/>
      <c r="ET54" s="143"/>
      <c r="EU54" s="143"/>
      <c r="EV54" s="143"/>
      <c r="EW54" s="143"/>
      <c r="EX54" s="143"/>
      <c r="EY54" s="143"/>
      <c r="EZ54" s="143"/>
      <c r="FA54" s="143"/>
      <c r="FB54" s="143"/>
      <c r="FC54" s="143"/>
      <c r="FD54" s="143"/>
      <c r="FE54" s="143"/>
      <c r="FF54" s="143"/>
      <c r="FG54" s="143"/>
      <c r="FH54" s="143"/>
      <c r="FI54" s="143"/>
      <c r="FJ54" s="143"/>
      <c r="FK54" s="143"/>
      <c r="FL54" s="143"/>
      <c r="FM54" s="143"/>
      <c r="FN54" s="143"/>
      <c r="FO54" s="143"/>
      <c r="FP54" s="143"/>
      <c r="FQ54" s="143"/>
      <c r="FR54" s="143"/>
      <c r="FS54" s="143"/>
      <c r="FT54" s="143"/>
      <c r="FU54" s="143"/>
      <c r="FV54" s="143"/>
      <c r="FW54" s="143"/>
      <c r="FX54" s="143"/>
      <c r="FY54" s="143"/>
      <c r="FZ54" s="143"/>
      <c r="GA54" s="143"/>
      <c r="GB54" s="143"/>
      <c r="GC54" s="143"/>
      <c r="GD54" s="143"/>
      <c r="GE54" s="143"/>
      <c r="GF54" s="143"/>
      <c r="GG54" s="143"/>
      <c r="GH54" s="143"/>
      <c r="GI54" s="143"/>
      <c r="GJ54" s="143"/>
      <c r="GK54" s="143"/>
      <c r="GL54" s="143"/>
      <c r="GM54" s="143"/>
      <c r="GN54" s="143"/>
      <c r="GO54" s="143"/>
      <c r="GP54" s="143"/>
      <c r="GQ54" s="143"/>
      <c r="GR54" s="143"/>
      <c r="GS54" s="143"/>
      <c r="GT54" s="143"/>
      <c r="GU54" s="143"/>
      <c r="GV54" s="143"/>
      <c r="GW54" s="143"/>
      <c r="GX54" s="143"/>
      <c r="GY54" s="143"/>
      <c r="GZ54" s="143"/>
      <c r="HA54" s="143"/>
      <c r="HB54" s="143"/>
      <c r="HC54" s="143"/>
      <c r="HD54" s="143"/>
      <c r="HE54" s="143"/>
      <c r="HF54" s="143"/>
      <c r="HG54" s="143"/>
      <c r="HH54" s="143"/>
      <c r="HI54" s="143"/>
      <c r="HJ54" s="143"/>
      <c r="HK54" s="143"/>
      <c r="HL54" s="143"/>
      <c r="HM54" s="143"/>
      <c r="HN54" s="143"/>
      <c r="HO54" s="143"/>
      <c r="HP54" s="143"/>
      <c r="HQ54" s="143"/>
      <c r="HR54" s="143"/>
      <c r="HS54" s="143"/>
      <c r="HT54" s="143"/>
      <c r="HU54" s="143"/>
      <c r="HV54" s="143"/>
      <c r="HW54" s="143"/>
      <c r="HX54" s="143"/>
      <c r="HY54" s="143"/>
      <c r="HZ54" s="143"/>
      <c r="IA54" s="143"/>
      <c r="IB54" s="143"/>
      <c r="IC54" s="143"/>
      <c r="ID54" s="143"/>
      <c r="IE54" s="143"/>
      <c r="IF54" s="143"/>
      <c r="IG54" s="143"/>
      <c r="IH54" s="143"/>
      <c r="II54" s="143"/>
      <c r="IJ54" s="143"/>
      <c r="IK54" s="143"/>
      <c r="IL54" s="143"/>
      <c r="IM54" s="143"/>
      <c r="IN54" s="143"/>
      <c r="IO54" s="143"/>
      <c r="IP54" s="143"/>
      <c r="IQ54" s="143"/>
      <c r="IR54" s="143"/>
      <c r="IS54" s="143"/>
      <c r="IT54" s="143"/>
      <c r="IU54" s="143"/>
      <c r="IV54" s="143"/>
    </row>
    <row r="55" spans="1:256" ht="40.5">
      <c r="A55" s="253"/>
      <c r="B55" s="238"/>
      <c r="C55" s="226"/>
      <c r="D55" s="135" t="s">
        <v>348</v>
      </c>
      <c r="E55" s="136" t="s">
        <v>349</v>
      </c>
      <c r="F55" s="136" t="s">
        <v>307</v>
      </c>
      <c r="G55" s="134">
        <v>10</v>
      </c>
      <c r="H55" s="143"/>
      <c r="I55" s="143"/>
      <c r="J55" s="143"/>
      <c r="K55" s="143"/>
      <c r="L55" s="143"/>
      <c r="M55" s="143"/>
      <c r="N55" s="143"/>
      <c r="O55" s="143"/>
      <c r="P55" s="143"/>
      <c r="Q55" s="143"/>
      <c r="R55" s="143"/>
      <c r="S55" s="143"/>
      <c r="T55" s="143"/>
      <c r="U55" s="143"/>
      <c r="V55" s="143"/>
      <c r="W55" s="143"/>
      <c r="X55" s="143"/>
      <c r="Y55" s="143"/>
      <c r="Z55" s="143"/>
      <c r="AA55" s="143"/>
      <c r="AB55" s="143"/>
      <c r="AC55" s="143"/>
      <c r="AD55" s="143"/>
      <c r="AE55" s="143"/>
      <c r="AF55" s="143"/>
      <c r="AG55" s="143"/>
      <c r="AH55" s="143"/>
      <c r="AI55" s="143"/>
      <c r="AJ55" s="143"/>
      <c r="AK55" s="143"/>
      <c r="AL55" s="143"/>
      <c r="AM55" s="143"/>
      <c r="AN55" s="143"/>
      <c r="AO55" s="143"/>
      <c r="AP55" s="143"/>
      <c r="AQ55" s="143"/>
      <c r="AR55" s="143"/>
      <c r="AS55" s="143"/>
      <c r="AT55" s="143"/>
      <c r="AU55" s="143"/>
      <c r="AV55" s="143"/>
      <c r="AW55" s="143"/>
      <c r="AX55" s="143"/>
      <c r="AY55" s="143"/>
      <c r="AZ55" s="143"/>
      <c r="BA55" s="143"/>
      <c r="BB55" s="143"/>
      <c r="BC55" s="143"/>
      <c r="BD55" s="143"/>
      <c r="BE55" s="143"/>
      <c r="BF55" s="143"/>
      <c r="BG55" s="143"/>
      <c r="BH55" s="143"/>
      <c r="BI55" s="143"/>
      <c r="BJ55" s="143"/>
      <c r="BK55" s="143"/>
      <c r="BL55" s="143"/>
      <c r="BM55" s="143"/>
      <c r="BN55" s="143"/>
      <c r="BO55" s="143"/>
      <c r="BP55" s="143"/>
      <c r="BQ55" s="143"/>
      <c r="BR55" s="143"/>
      <c r="BS55" s="143"/>
      <c r="BT55" s="143"/>
      <c r="BU55" s="143"/>
      <c r="BV55" s="143"/>
      <c r="BW55" s="143"/>
      <c r="BX55" s="143"/>
      <c r="BY55" s="143"/>
      <c r="BZ55" s="143"/>
      <c r="CA55" s="143"/>
      <c r="CB55" s="143"/>
      <c r="CC55" s="143"/>
      <c r="CD55" s="143"/>
      <c r="CE55" s="143"/>
      <c r="CF55" s="143"/>
      <c r="CG55" s="143"/>
      <c r="CH55" s="143"/>
      <c r="CI55" s="143"/>
      <c r="CJ55" s="143"/>
      <c r="CK55" s="143"/>
      <c r="CL55" s="143"/>
      <c r="CM55" s="143"/>
      <c r="CN55" s="143"/>
      <c r="CO55" s="143"/>
      <c r="CP55" s="143"/>
      <c r="CQ55" s="143"/>
      <c r="CR55" s="143"/>
      <c r="CS55" s="143"/>
      <c r="CT55" s="143"/>
      <c r="CU55" s="143"/>
      <c r="CV55" s="143"/>
      <c r="CW55" s="143"/>
      <c r="CX55" s="143"/>
      <c r="CY55" s="143"/>
      <c r="CZ55" s="143"/>
      <c r="DA55" s="143"/>
      <c r="DB55" s="143"/>
      <c r="DC55" s="143"/>
      <c r="DD55" s="143"/>
      <c r="DE55" s="143"/>
      <c r="DF55" s="143"/>
      <c r="DG55" s="143"/>
      <c r="DH55" s="143"/>
      <c r="DI55" s="143"/>
      <c r="DJ55" s="143"/>
      <c r="DK55" s="143"/>
      <c r="DL55" s="143"/>
      <c r="DM55" s="143"/>
      <c r="DN55" s="143"/>
      <c r="DO55" s="143"/>
      <c r="DP55" s="143"/>
      <c r="DQ55" s="143"/>
      <c r="DR55" s="143"/>
      <c r="DS55" s="143"/>
      <c r="DT55" s="143"/>
      <c r="DU55" s="143"/>
      <c r="DV55" s="143"/>
      <c r="DW55" s="143"/>
      <c r="DX55" s="143"/>
      <c r="DY55" s="143"/>
      <c r="DZ55" s="143"/>
      <c r="EA55" s="143"/>
      <c r="EB55" s="143"/>
      <c r="EC55" s="143"/>
      <c r="ED55" s="143"/>
      <c r="EE55" s="143"/>
      <c r="EF55" s="143"/>
      <c r="EG55" s="143"/>
      <c r="EH55" s="143"/>
      <c r="EI55" s="143"/>
      <c r="EJ55" s="143"/>
      <c r="EK55" s="143"/>
      <c r="EL55" s="143"/>
      <c r="EM55" s="143"/>
      <c r="EN55" s="143"/>
      <c r="EO55" s="143"/>
      <c r="EP55" s="143"/>
      <c r="EQ55" s="143"/>
      <c r="ER55" s="143"/>
      <c r="ES55" s="143"/>
      <c r="ET55" s="143"/>
      <c r="EU55" s="143"/>
      <c r="EV55" s="143"/>
      <c r="EW55" s="143"/>
      <c r="EX55" s="143"/>
      <c r="EY55" s="143"/>
      <c r="EZ55" s="143"/>
      <c r="FA55" s="143"/>
      <c r="FB55" s="143"/>
      <c r="FC55" s="143"/>
      <c r="FD55" s="143"/>
      <c r="FE55" s="143"/>
      <c r="FF55" s="143"/>
      <c r="FG55" s="143"/>
      <c r="FH55" s="143"/>
      <c r="FI55" s="143"/>
      <c r="FJ55" s="143"/>
      <c r="FK55" s="143"/>
      <c r="FL55" s="143"/>
      <c r="FM55" s="143"/>
      <c r="FN55" s="143"/>
      <c r="FO55" s="143"/>
      <c r="FP55" s="143"/>
      <c r="FQ55" s="143"/>
      <c r="FR55" s="143"/>
      <c r="FS55" s="143"/>
      <c r="FT55" s="143"/>
      <c r="FU55" s="143"/>
      <c r="FV55" s="143"/>
      <c r="FW55" s="143"/>
      <c r="FX55" s="143"/>
      <c r="FY55" s="143"/>
      <c r="FZ55" s="143"/>
      <c r="GA55" s="143"/>
      <c r="GB55" s="143"/>
      <c r="GC55" s="143"/>
      <c r="GD55" s="143"/>
      <c r="GE55" s="143"/>
      <c r="GF55" s="143"/>
      <c r="GG55" s="143"/>
      <c r="GH55" s="143"/>
      <c r="GI55" s="143"/>
      <c r="GJ55" s="143"/>
      <c r="GK55" s="143"/>
      <c r="GL55" s="143"/>
      <c r="GM55" s="143"/>
      <c r="GN55" s="143"/>
      <c r="GO55" s="143"/>
      <c r="GP55" s="143"/>
      <c r="GQ55" s="143"/>
      <c r="GR55" s="143"/>
      <c r="GS55" s="143"/>
      <c r="GT55" s="143"/>
      <c r="GU55" s="143"/>
      <c r="GV55" s="143"/>
      <c r="GW55" s="143"/>
      <c r="GX55" s="143"/>
      <c r="GY55" s="143"/>
      <c r="GZ55" s="143"/>
      <c r="HA55" s="143"/>
      <c r="HB55" s="143"/>
      <c r="HC55" s="143"/>
      <c r="HD55" s="143"/>
      <c r="HE55" s="143"/>
      <c r="HF55" s="143"/>
      <c r="HG55" s="143"/>
      <c r="HH55" s="143"/>
      <c r="HI55" s="143"/>
      <c r="HJ55" s="143"/>
      <c r="HK55" s="143"/>
      <c r="HL55" s="143"/>
      <c r="HM55" s="143"/>
      <c r="HN55" s="143"/>
      <c r="HO55" s="143"/>
      <c r="HP55" s="143"/>
      <c r="HQ55" s="143"/>
      <c r="HR55" s="143"/>
      <c r="HS55" s="143"/>
      <c r="HT55" s="143"/>
      <c r="HU55" s="143"/>
      <c r="HV55" s="143"/>
      <c r="HW55" s="143"/>
      <c r="HX55" s="143"/>
      <c r="HY55" s="143"/>
      <c r="HZ55" s="143"/>
      <c r="IA55" s="143"/>
      <c r="IB55" s="143"/>
      <c r="IC55" s="143"/>
      <c r="ID55" s="143"/>
      <c r="IE55" s="143"/>
      <c r="IF55" s="143"/>
      <c r="IG55" s="143"/>
      <c r="IH55" s="143"/>
      <c r="II55" s="143"/>
      <c r="IJ55" s="143"/>
      <c r="IK55" s="143"/>
      <c r="IL55" s="143"/>
      <c r="IM55" s="143"/>
      <c r="IN55" s="143"/>
      <c r="IO55" s="143"/>
      <c r="IP55" s="143"/>
      <c r="IQ55" s="143"/>
      <c r="IR55" s="143"/>
      <c r="IS55" s="143"/>
      <c r="IT55" s="143"/>
      <c r="IU55" s="143"/>
      <c r="IV55" s="143"/>
    </row>
    <row r="56" spans="1:256" ht="27">
      <c r="A56" s="253"/>
      <c r="B56" s="238"/>
      <c r="C56" s="226"/>
      <c r="D56" s="135" t="s">
        <v>350</v>
      </c>
      <c r="E56" s="136">
        <v>1</v>
      </c>
      <c r="F56" s="136" t="s">
        <v>307</v>
      </c>
      <c r="G56" s="134">
        <v>10</v>
      </c>
      <c r="H56" s="143"/>
      <c r="I56" s="143"/>
      <c r="J56" s="143"/>
      <c r="K56" s="143"/>
      <c r="L56" s="143"/>
      <c r="M56" s="143"/>
      <c r="N56" s="143"/>
      <c r="O56" s="143"/>
      <c r="P56" s="143"/>
      <c r="Q56" s="143"/>
      <c r="R56" s="143"/>
      <c r="S56" s="143"/>
      <c r="T56" s="143"/>
      <c r="U56" s="143"/>
      <c r="V56" s="143"/>
      <c r="W56" s="143"/>
      <c r="X56" s="143"/>
      <c r="Y56" s="143"/>
      <c r="Z56" s="143"/>
      <c r="AA56" s="143"/>
      <c r="AB56" s="143"/>
      <c r="AC56" s="143"/>
      <c r="AD56" s="143"/>
      <c r="AE56" s="143"/>
      <c r="AF56" s="143"/>
      <c r="AG56" s="143"/>
      <c r="AH56" s="143"/>
      <c r="AI56" s="143"/>
      <c r="AJ56" s="143"/>
      <c r="AK56" s="143"/>
      <c r="AL56" s="143"/>
      <c r="AM56" s="143"/>
      <c r="AN56" s="143"/>
      <c r="AO56" s="143"/>
      <c r="AP56" s="143"/>
      <c r="AQ56" s="143"/>
      <c r="AR56" s="143"/>
      <c r="AS56" s="143"/>
      <c r="AT56" s="143"/>
      <c r="AU56" s="143"/>
      <c r="AV56" s="143"/>
      <c r="AW56" s="143"/>
      <c r="AX56" s="143"/>
      <c r="AY56" s="143"/>
      <c r="AZ56" s="143"/>
      <c r="BA56" s="143"/>
      <c r="BB56" s="143"/>
      <c r="BC56" s="143"/>
      <c r="BD56" s="143"/>
      <c r="BE56" s="143"/>
      <c r="BF56" s="143"/>
      <c r="BG56" s="143"/>
      <c r="BH56" s="143"/>
      <c r="BI56" s="143"/>
      <c r="BJ56" s="143"/>
      <c r="BK56" s="143"/>
      <c r="BL56" s="143"/>
      <c r="BM56" s="143"/>
      <c r="BN56" s="143"/>
      <c r="BO56" s="143"/>
      <c r="BP56" s="143"/>
      <c r="BQ56" s="143"/>
      <c r="BR56" s="143"/>
      <c r="BS56" s="143"/>
      <c r="BT56" s="143"/>
      <c r="BU56" s="143"/>
      <c r="BV56" s="143"/>
      <c r="BW56" s="143"/>
      <c r="BX56" s="143"/>
      <c r="BY56" s="143"/>
      <c r="BZ56" s="143"/>
      <c r="CA56" s="143"/>
      <c r="CB56" s="143"/>
      <c r="CC56" s="143"/>
      <c r="CD56" s="143"/>
      <c r="CE56" s="143"/>
      <c r="CF56" s="143"/>
      <c r="CG56" s="143"/>
      <c r="CH56" s="143"/>
      <c r="CI56" s="143"/>
      <c r="CJ56" s="143"/>
      <c r="CK56" s="143"/>
      <c r="CL56" s="143"/>
      <c r="CM56" s="143"/>
      <c r="CN56" s="143"/>
      <c r="CO56" s="143"/>
      <c r="CP56" s="143"/>
      <c r="CQ56" s="143"/>
      <c r="CR56" s="143"/>
      <c r="CS56" s="143"/>
      <c r="CT56" s="143"/>
      <c r="CU56" s="143"/>
      <c r="CV56" s="143"/>
      <c r="CW56" s="143"/>
      <c r="CX56" s="143"/>
      <c r="CY56" s="143"/>
      <c r="CZ56" s="143"/>
      <c r="DA56" s="143"/>
      <c r="DB56" s="143"/>
      <c r="DC56" s="143"/>
      <c r="DD56" s="143"/>
      <c r="DE56" s="143"/>
      <c r="DF56" s="143"/>
      <c r="DG56" s="143"/>
      <c r="DH56" s="143"/>
      <c r="DI56" s="143"/>
      <c r="DJ56" s="143"/>
      <c r="DK56" s="143"/>
      <c r="DL56" s="143"/>
      <c r="DM56" s="143"/>
      <c r="DN56" s="143"/>
      <c r="DO56" s="143"/>
      <c r="DP56" s="143"/>
      <c r="DQ56" s="143"/>
      <c r="DR56" s="143"/>
      <c r="DS56" s="143"/>
      <c r="DT56" s="143"/>
      <c r="DU56" s="143"/>
      <c r="DV56" s="143"/>
      <c r="DW56" s="143"/>
      <c r="DX56" s="143"/>
      <c r="DY56" s="143"/>
      <c r="DZ56" s="143"/>
      <c r="EA56" s="143"/>
      <c r="EB56" s="143"/>
      <c r="EC56" s="143"/>
      <c r="ED56" s="143"/>
      <c r="EE56" s="143"/>
      <c r="EF56" s="143"/>
      <c r="EG56" s="143"/>
      <c r="EH56" s="143"/>
      <c r="EI56" s="143"/>
      <c r="EJ56" s="143"/>
      <c r="EK56" s="143"/>
      <c r="EL56" s="143"/>
      <c r="EM56" s="143"/>
      <c r="EN56" s="143"/>
      <c r="EO56" s="143"/>
      <c r="EP56" s="143"/>
      <c r="EQ56" s="143"/>
      <c r="ER56" s="143"/>
      <c r="ES56" s="143"/>
      <c r="ET56" s="143"/>
      <c r="EU56" s="143"/>
      <c r="EV56" s="143"/>
      <c r="EW56" s="143"/>
      <c r="EX56" s="143"/>
      <c r="EY56" s="143"/>
      <c r="EZ56" s="143"/>
      <c r="FA56" s="143"/>
      <c r="FB56" s="143"/>
      <c r="FC56" s="143"/>
      <c r="FD56" s="143"/>
      <c r="FE56" s="143"/>
      <c r="FF56" s="143"/>
      <c r="FG56" s="143"/>
      <c r="FH56" s="143"/>
      <c r="FI56" s="143"/>
      <c r="FJ56" s="143"/>
      <c r="FK56" s="143"/>
      <c r="FL56" s="143"/>
      <c r="FM56" s="143"/>
      <c r="FN56" s="143"/>
      <c r="FO56" s="143"/>
      <c r="FP56" s="143"/>
      <c r="FQ56" s="143"/>
      <c r="FR56" s="143"/>
      <c r="FS56" s="143"/>
      <c r="FT56" s="143"/>
      <c r="FU56" s="143"/>
      <c r="FV56" s="143"/>
      <c r="FW56" s="143"/>
      <c r="FX56" s="143"/>
      <c r="FY56" s="143"/>
      <c r="FZ56" s="143"/>
      <c r="GA56" s="143"/>
      <c r="GB56" s="143"/>
      <c r="GC56" s="143"/>
      <c r="GD56" s="143"/>
      <c r="GE56" s="143"/>
      <c r="GF56" s="143"/>
      <c r="GG56" s="143"/>
      <c r="GH56" s="143"/>
      <c r="GI56" s="143"/>
      <c r="GJ56" s="143"/>
      <c r="GK56" s="143"/>
      <c r="GL56" s="143"/>
      <c r="GM56" s="143"/>
      <c r="GN56" s="143"/>
      <c r="GO56" s="143"/>
      <c r="GP56" s="143"/>
      <c r="GQ56" s="143"/>
      <c r="GR56" s="143"/>
      <c r="GS56" s="143"/>
      <c r="GT56" s="143"/>
      <c r="GU56" s="143"/>
      <c r="GV56" s="143"/>
      <c r="GW56" s="143"/>
      <c r="GX56" s="143"/>
      <c r="GY56" s="143"/>
      <c r="GZ56" s="143"/>
      <c r="HA56" s="143"/>
      <c r="HB56" s="143"/>
      <c r="HC56" s="143"/>
      <c r="HD56" s="143"/>
      <c r="HE56" s="143"/>
      <c r="HF56" s="143"/>
      <c r="HG56" s="143"/>
      <c r="HH56" s="143"/>
      <c r="HI56" s="143"/>
      <c r="HJ56" s="143"/>
      <c r="HK56" s="143"/>
      <c r="HL56" s="143"/>
      <c r="HM56" s="143"/>
      <c r="HN56" s="143"/>
      <c r="HO56" s="143"/>
      <c r="HP56" s="143"/>
      <c r="HQ56" s="143"/>
      <c r="HR56" s="143"/>
      <c r="HS56" s="143"/>
      <c r="HT56" s="143"/>
      <c r="HU56" s="143"/>
      <c r="HV56" s="143"/>
      <c r="HW56" s="143"/>
      <c r="HX56" s="143"/>
      <c r="HY56" s="143"/>
      <c r="HZ56" s="143"/>
      <c r="IA56" s="143"/>
      <c r="IB56" s="143"/>
      <c r="IC56" s="143"/>
      <c r="ID56" s="143"/>
      <c r="IE56" s="143"/>
      <c r="IF56" s="143"/>
      <c r="IG56" s="143"/>
      <c r="IH56" s="143"/>
      <c r="II56" s="143"/>
      <c r="IJ56" s="143"/>
      <c r="IK56" s="143"/>
      <c r="IL56" s="143"/>
      <c r="IM56" s="143"/>
      <c r="IN56" s="143"/>
      <c r="IO56" s="143"/>
      <c r="IP56" s="143"/>
      <c r="IQ56" s="143"/>
      <c r="IR56" s="143"/>
      <c r="IS56" s="143"/>
      <c r="IT56" s="143"/>
      <c r="IU56" s="143"/>
      <c r="IV56" s="143"/>
    </row>
    <row r="57" spans="1:256" ht="13.5">
      <c r="A57" s="253"/>
      <c r="B57" s="238"/>
      <c r="C57" s="225" t="s">
        <v>280</v>
      </c>
      <c r="D57" s="135" t="s">
        <v>308</v>
      </c>
      <c r="E57" s="136" t="s">
        <v>309</v>
      </c>
      <c r="F57" s="136"/>
      <c r="G57" s="134">
        <v>10</v>
      </c>
      <c r="H57" s="143"/>
      <c r="I57" s="143"/>
      <c r="J57" s="143"/>
      <c r="K57" s="143"/>
      <c r="L57" s="143"/>
      <c r="M57" s="143"/>
      <c r="N57" s="143"/>
      <c r="O57" s="143"/>
      <c r="P57" s="143"/>
      <c r="Q57" s="143"/>
      <c r="R57" s="143"/>
      <c r="S57" s="143"/>
      <c r="T57" s="143"/>
      <c r="U57" s="143"/>
      <c r="V57" s="143"/>
      <c r="W57" s="143"/>
      <c r="X57" s="143"/>
      <c r="Y57" s="143"/>
      <c r="Z57" s="143"/>
      <c r="AA57" s="143"/>
      <c r="AB57" s="143"/>
      <c r="AC57" s="143"/>
      <c r="AD57" s="143"/>
      <c r="AE57" s="143"/>
      <c r="AF57" s="143"/>
      <c r="AG57" s="143"/>
      <c r="AH57" s="143"/>
      <c r="AI57" s="143"/>
      <c r="AJ57" s="143"/>
      <c r="AK57" s="143"/>
      <c r="AL57" s="143"/>
      <c r="AM57" s="143"/>
      <c r="AN57" s="143"/>
      <c r="AO57" s="143"/>
      <c r="AP57" s="143"/>
      <c r="AQ57" s="143"/>
      <c r="AR57" s="143"/>
      <c r="AS57" s="143"/>
      <c r="AT57" s="143"/>
      <c r="AU57" s="143"/>
      <c r="AV57" s="143"/>
      <c r="AW57" s="143"/>
      <c r="AX57" s="143"/>
      <c r="AY57" s="143"/>
      <c r="AZ57" s="143"/>
      <c r="BA57" s="143"/>
      <c r="BB57" s="143"/>
      <c r="BC57" s="143"/>
      <c r="BD57" s="143"/>
      <c r="BE57" s="143"/>
      <c r="BF57" s="143"/>
      <c r="BG57" s="143"/>
      <c r="BH57" s="143"/>
      <c r="BI57" s="143"/>
      <c r="BJ57" s="143"/>
      <c r="BK57" s="143"/>
      <c r="BL57" s="143"/>
      <c r="BM57" s="143"/>
      <c r="BN57" s="143"/>
      <c r="BO57" s="143"/>
      <c r="BP57" s="143"/>
      <c r="BQ57" s="143"/>
      <c r="BR57" s="143"/>
      <c r="BS57" s="143"/>
      <c r="BT57" s="143"/>
      <c r="BU57" s="143"/>
      <c r="BV57" s="143"/>
      <c r="BW57" s="143"/>
      <c r="BX57" s="143"/>
      <c r="BY57" s="143"/>
      <c r="BZ57" s="143"/>
      <c r="CA57" s="143"/>
      <c r="CB57" s="143"/>
      <c r="CC57" s="143"/>
      <c r="CD57" s="143"/>
      <c r="CE57" s="143"/>
      <c r="CF57" s="143"/>
      <c r="CG57" s="143"/>
      <c r="CH57" s="143"/>
      <c r="CI57" s="143"/>
      <c r="CJ57" s="143"/>
      <c r="CK57" s="143"/>
      <c r="CL57" s="143"/>
      <c r="CM57" s="143"/>
      <c r="CN57" s="143"/>
      <c r="CO57" s="143"/>
      <c r="CP57" s="143"/>
      <c r="CQ57" s="143"/>
      <c r="CR57" s="143"/>
      <c r="CS57" s="143"/>
      <c r="CT57" s="143"/>
      <c r="CU57" s="143"/>
      <c r="CV57" s="143"/>
      <c r="CW57" s="143"/>
      <c r="CX57" s="143"/>
      <c r="CY57" s="143"/>
      <c r="CZ57" s="143"/>
      <c r="DA57" s="143"/>
      <c r="DB57" s="143"/>
      <c r="DC57" s="143"/>
      <c r="DD57" s="143"/>
      <c r="DE57" s="143"/>
      <c r="DF57" s="143"/>
      <c r="DG57" s="143"/>
      <c r="DH57" s="143"/>
      <c r="DI57" s="143"/>
      <c r="DJ57" s="143"/>
      <c r="DK57" s="143"/>
      <c r="DL57" s="143"/>
      <c r="DM57" s="143"/>
      <c r="DN57" s="143"/>
      <c r="DO57" s="143"/>
      <c r="DP57" s="143"/>
      <c r="DQ57" s="143"/>
      <c r="DR57" s="143"/>
      <c r="DS57" s="143"/>
      <c r="DT57" s="143"/>
      <c r="DU57" s="143"/>
      <c r="DV57" s="143"/>
      <c r="DW57" s="143"/>
      <c r="DX57" s="143"/>
      <c r="DY57" s="143"/>
      <c r="DZ57" s="143"/>
      <c r="EA57" s="143"/>
      <c r="EB57" s="143"/>
      <c r="EC57" s="143"/>
      <c r="ED57" s="143"/>
      <c r="EE57" s="143"/>
      <c r="EF57" s="143"/>
      <c r="EG57" s="143"/>
      <c r="EH57" s="143"/>
      <c r="EI57" s="143"/>
      <c r="EJ57" s="143"/>
      <c r="EK57" s="143"/>
      <c r="EL57" s="143"/>
      <c r="EM57" s="143"/>
      <c r="EN57" s="143"/>
      <c r="EO57" s="143"/>
      <c r="EP57" s="143"/>
      <c r="EQ57" s="143"/>
      <c r="ER57" s="143"/>
      <c r="ES57" s="143"/>
      <c r="ET57" s="143"/>
      <c r="EU57" s="143"/>
      <c r="EV57" s="143"/>
      <c r="EW57" s="143"/>
      <c r="EX57" s="143"/>
      <c r="EY57" s="143"/>
      <c r="EZ57" s="143"/>
      <c r="FA57" s="143"/>
      <c r="FB57" s="143"/>
      <c r="FC57" s="143"/>
      <c r="FD57" s="143"/>
      <c r="FE57" s="143"/>
      <c r="FF57" s="143"/>
      <c r="FG57" s="143"/>
      <c r="FH57" s="143"/>
      <c r="FI57" s="143"/>
      <c r="FJ57" s="143"/>
      <c r="FK57" s="143"/>
      <c r="FL57" s="143"/>
      <c r="FM57" s="143"/>
      <c r="FN57" s="143"/>
      <c r="FO57" s="143"/>
      <c r="FP57" s="143"/>
      <c r="FQ57" s="143"/>
      <c r="FR57" s="143"/>
      <c r="FS57" s="143"/>
      <c r="FT57" s="143"/>
      <c r="FU57" s="143"/>
      <c r="FV57" s="143"/>
      <c r="FW57" s="143"/>
      <c r="FX57" s="143"/>
      <c r="FY57" s="143"/>
      <c r="FZ57" s="143"/>
      <c r="GA57" s="143"/>
      <c r="GB57" s="143"/>
      <c r="GC57" s="143"/>
      <c r="GD57" s="143"/>
      <c r="GE57" s="143"/>
      <c r="GF57" s="143"/>
      <c r="GG57" s="143"/>
      <c r="GH57" s="143"/>
      <c r="GI57" s="143"/>
      <c r="GJ57" s="143"/>
      <c r="GK57" s="143"/>
      <c r="GL57" s="143"/>
      <c r="GM57" s="143"/>
      <c r="GN57" s="143"/>
      <c r="GO57" s="143"/>
      <c r="GP57" s="143"/>
      <c r="GQ57" s="143"/>
      <c r="GR57" s="143"/>
      <c r="GS57" s="143"/>
      <c r="GT57" s="143"/>
      <c r="GU57" s="143"/>
      <c r="GV57" s="143"/>
      <c r="GW57" s="143"/>
      <c r="GX57" s="143"/>
      <c r="GY57" s="143"/>
      <c r="GZ57" s="143"/>
      <c r="HA57" s="143"/>
      <c r="HB57" s="143"/>
      <c r="HC57" s="143"/>
      <c r="HD57" s="143"/>
      <c r="HE57" s="143"/>
      <c r="HF57" s="143"/>
      <c r="HG57" s="143"/>
      <c r="HH57" s="143"/>
      <c r="HI57" s="143"/>
      <c r="HJ57" s="143"/>
      <c r="HK57" s="143"/>
      <c r="HL57" s="143"/>
      <c r="HM57" s="143"/>
      <c r="HN57" s="143"/>
      <c r="HO57" s="143"/>
      <c r="HP57" s="143"/>
      <c r="HQ57" s="143"/>
      <c r="HR57" s="143"/>
      <c r="HS57" s="143"/>
      <c r="HT57" s="143"/>
      <c r="HU57" s="143"/>
      <c r="HV57" s="143"/>
      <c r="HW57" s="143"/>
      <c r="HX57" s="143"/>
      <c r="HY57" s="143"/>
      <c r="HZ57" s="143"/>
      <c r="IA57" s="143"/>
      <c r="IB57" s="143"/>
      <c r="IC57" s="143"/>
      <c r="ID57" s="143"/>
      <c r="IE57" s="143"/>
      <c r="IF57" s="143"/>
      <c r="IG57" s="143"/>
      <c r="IH57" s="143"/>
      <c r="II57" s="143"/>
      <c r="IJ57" s="143"/>
      <c r="IK57" s="143"/>
      <c r="IL57" s="143"/>
      <c r="IM57" s="143"/>
      <c r="IN57" s="143"/>
      <c r="IO57" s="143"/>
      <c r="IP57" s="143"/>
      <c r="IQ57" s="143"/>
      <c r="IR57" s="143"/>
      <c r="IS57" s="143"/>
      <c r="IT57" s="143"/>
      <c r="IU57" s="143"/>
      <c r="IV57" s="143"/>
    </row>
    <row r="58" spans="1:256" ht="13.5">
      <c r="A58" s="253"/>
      <c r="B58" s="238"/>
      <c r="C58" s="226"/>
      <c r="D58" s="135"/>
      <c r="E58" s="136"/>
      <c r="F58" s="136"/>
      <c r="G58" s="134"/>
      <c r="H58" s="143"/>
      <c r="I58" s="143"/>
      <c r="J58" s="143"/>
      <c r="K58" s="143"/>
      <c r="L58" s="143"/>
      <c r="M58" s="143"/>
      <c r="N58" s="143"/>
      <c r="O58" s="143"/>
      <c r="P58" s="143"/>
      <c r="Q58" s="143"/>
      <c r="R58" s="143"/>
      <c r="S58" s="143"/>
      <c r="T58" s="143"/>
      <c r="U58" s="143"/>
      <c r="V58" s="143"/>
      <c r="W58" s="143"/>
      <c r="X58" s="143"/>
      <c r="Y58" s="143"/>
      <c r="Z58" s="143"/>
      <c r="AA58" s="143"/>
      <c r="AB58" s="143"/>
      <c r="AC58" s="143"/>
      <c r="AD58" s="143"/>
      <c r="AE58" s="143"/>
      <c r="AF58" s="143"/>
      <c r="AG58" s="143"/>
      <c r="AH58" s="143"/>
      <c r="AI58" s="143"/>
      <c r="AJ58" s="143"/>
      <c r="AK58" s="143"/>
      <c r="AL58" s="143"/>
      <c r="AM58" s="143"/>
      <c r="AN58" s="143"/>
      <c r="AO58" s="143"/>
      <c r="AP58" s="143"/>
      <c r="AQ58" s="143"/>
      <c r="AR58" s="143"/>
      <c r="AS58" s="143"/>
      <c r="AT58" s="143"/>
      <c r="AU58" s="143"/>
      <c r="AV58" s="143"/>
      <c r="AW58" s="143"/>
      <c r="AX58" s="143"/>
      <c r="AY58" s="143"/>
      <c r="AZ58" s="143"/>
      <c r="BA58" s="143"/>
      <c r="BB58" s="143"/>
      <c r="BC58" s="143"/>
      <c r="BD58" s="143"/>
      <c r="BE58" s="143"/>
      <c r="BF58" s="143"/>
      <c r="BG58" s="143"/>
      <c r="BH58" s="143"/>
      <c r="BI58" s="143"/>
      <c r="BJ58" s="143"/>
      <c r="BK58" s="143"/>
      <c r="BL58" s="143"/>
      <c r="BM58" s="143"/>
      <c r="BN58" s="143"/>
      <c r="BO58" s="143"/>
      <c r="BP58" s="143"/>
      <c r="BQ58" s="143"/>
      <c r="BR58" s="143"/>
      <c r="BS58" s="143"/>
      <c r="BT58" s="143"/>
      <c r="BU58" s="143"/>
      <c r="BV58" s="143"/>
      <c r="BW58" s="143"/>
      <c r="BX58" s="143"/>
      <c r="BY58" s="143"/>
      <c r="BZ58" s="143"/>
      <c r="CA58" s="143"/>
      <c r="CB58" s="143"/>
      <c r="CC58" s="143"/>
      <c r="CD58" s="143"/>
      <c r="CE58" s="143"/>
      <c r="CF58" s="143"/>
      <c r="CG58" s="143"/>
      <c r="CH58" s="143"/>
      <c r="CI58" s="143"/>
      <c r="CJ58" s="143"/>
      <c r="CK58" s="143"/>
      <c r="CL58" s="143"/>
      <c r="CM58" s="143"/>
      <c r="CN58" s="143"/>
      <c r="CO58" s="143"/>
      <c r="CP58" s="143"/>
      <c r="CQ58" s="143"/>
      <c r="CR58" s="143"/>
      <c r="CS58" s="143"/>
      <c r="CT58" s="143"/>
      <c r="CU58" s="143"/>
      <c r="CV58" s="143"/>
      <c r="CW58" s="143"/>
      <c r="CX58" s="143"/>
      <c r="CY58" s="143"/>
      <c r="CZ58" s="143"/>
      <c r="DA58" s="143"/>
      <c r="DB58" s="143"/>
      <c r="DC58" s="143"/>
      <c r="DD58" s="143"/>
      <c r="DE58" s="143"/>
      <c r="DF58" s="143"/>
      <c r="DG58" s="143"/>
      <c r="DH58" s="143"/>
      <c r="DI58" s="143"/>
      <c r="DJ58" s="143"/>
      <c r="DK58" s="143"/>
      <c r="DL58" s="143"/>
      <c r="DM58" s="143"/>
      <c r="DN58" s="143"/>
      <c r="DO58" s="143"/>
      <c r="DP58" s="143"/>
      <c r="DQ58" s="143"/>
      <c r="DR58" s="143"/>
      <c r="DS58" s="143"/>
      <c r="DT58" s="143"/>
      <c r="DU58" s="143"/>
      <c r="DV58" s="143"/>
      <c r="DW58" s="143"/>
      <c r="DX58" s="143"/>
      <c r="DY58" s="143"/>
      <c r="DZ58" s="143"/>
      <c r="EA58" s="143"/>
      <c r="EB58" s="143"/>
      <c r="EC58" s="143"/>
      <c r="ED58" s="143"/>
      <c r="EE58" s="143"/>
      <c r="EF58" s="143"/>
      <c r="EG58" s="143"/>
      <c r="EH58" s="143"/>
      <c r="EI58" s="143"/>
      <c r="EJ58" s="143"/>
      <c r="EK58" s="143"/>
      <c r="EL58" s="143"/>
      <c r="EM58" s="143"/>
      <c r="EN58" s="143"/>
      <c r="EO58" s="143"/>
      <c r="EP58" s="143"/>
      <c r="EQ58" s="143"/>
      <c r="ER58" s="143"/>
      <c r="ES58" s="143"/>
      <c r="ET58" s="143"/>
      <c r="EU58" s="143"/>
      <c r="EV58" s="143"/>
      <c r="EW58" s="143"/>
      <c r="EX58" s="143"/>
      <c r="EY58" s="143"/>
      <c r="EZ58" s="143"/>
      <c r="FA58" s="143"/>
      <c r="FB58" s="143"/>
      <c r="FC58" s="143"/>
      <c r="FD58" s="143"/>
      <c r="FE58" s="143"/>
      <c r="FF58" s="143"/>
      <c r="FG58" s="143"/>
      <c r="FH58" s="143"/>
      <c r="FI58" s="143"/>
      <c r="FJ58" s="143"/>
      <c r="FK58" s="143"/>
      <c r="FL58" s="143"/>
      <c r="FM58" s="143"/>
      <c r="FN58" s="143"/>
      <c r="FO58" s="143"/>
      <c r="FP58" s="143"/>
      <c r="FQ58" s="143"/>
      <c r="FR58" s="143"/>
      <c r="FS58" s="143"/>
      <c r="FT58" s="143"/>
      <c r="FU58" s="143"/>
      <c r="FV58" s="143"/>
      <c r="FW58" s="143"/>
      <c r="FX58" s="143"/>
      <c r="FY58" s="143"/>
      <c r="FZ58" s="143"/>
      <c r="GA58" s="143"/>
      <c r="GB58" s="143"/>
      <c r="GC58" s="143"/>
      <c r="GD58" s="143"/>
      <c r="GE58" s="143"/>
      <c r="GF58" s="143"/>
      <c r="GG58" s="143"/>
      <c r="GH58" s="143"/>
      <c r="GI58" s="143"/>
      <c r="GJ58" s="143"/>
      <c r="GK58" s="143"/>
      <c r="GL58" s="143"/>
      <c r="GM58" s="143"/>
      <c r="GN58" s="143"/>
      <c r="GO58" s="143"/>
      <c r="GP58" s="143"/>
      <c r="GQ58" s="143"/>
      <c r="GR58" s="143"/>
      <c r="GS58" s="143"/>
      <c r="GT58" s="143"/>
      <c r="GU58" s="143"/>
      <c r="GV58" s="143"/>
      <c r="GW58" s="143"/>
      <c r="GX58" s="143"/>
      <c r="GY58" s="143"/>
      <c r="GZ58" s="143"/>
      <c r="HA58" s="143"/>
      <c r="HB58" s="143"/>
      <c r="HC58" s="143"/>
      <c r="HD58" s="143"/>
      <c r="HE58" s="143"/>
      <c r="HF58" s="143"/>
      <c r="HG58" s="143"/>
      <c r="HH58" s="143"/>
      <c r="HI58" s="143"/>
      <c r="HJ58" s="143"/>
      <c r="HK58" s="143"/>
      <c r="HL58" s="143"/>
      <c r="HM58" s="143"/>
      <c r="HN58" s="143"/>
      <c r="HO58" s="143"/>
      <c r="HP58" s="143"/>
      <c r="HQ58" s="143"/>
      <c r="HR58" s="143"/>
      <c r="HS58" s="143"/>
      <c r="HT58" s="143"/>
      <c r="HU58" s="143"/>
      <c r="HV58" s="143"/>
      <c r="HW58" s="143"/>
      <c r="HX58" s="143"/>
      <c r="HY58" s="143"/>
      <c r="HZ58" s="143"/>
      <c r="IA58" s="143"/>
      <c r="IB58" s="143"/>
      <c r="IC58" s="143"/>
      <c r="ID58" s="143"/>
      <c r="IE58" s="143"/>
      <c r="IF58" s="143"/>
      <c r="IG58" s="143"/>
      <c r="IH58" s="143"/>
      <c r="II58" s="143"/>
      <c r="IJ58" s="143"/>
      <c r="IK58" s="143"/>
      <c r="IL58" s="143"/>
      <c r="IM58" s="143"/>
      <c r="IN58" s="143"/>
      <c r="IO58" s="143"/>
      <c r="IP58" s="143"/>
      <c r="IQ58" s="143"/>
      <c r="IR58" s="143"/>
      <c r="IS58" s="143"/>
      <c r="IT58" s="143"/>
      <c r="IU58" s="143"/>
      <c r="IV58" s="143"/>
    </row>
    <row r="59" spans="1:256" ht="27">
      <c r="A59" s="253"/>
      <c r="B59" s="238"/>
      <c r="C59" s="225" t="s">
        <v>281</v>
      </c>
      <c r="D59" s="135" t="s">
        <v>310</v>
      </c>
      <c r="E59" s="137" t="s">
        <v>311</v>
      </c>
      <c r="F59" s="136" t="s">
        <v>312</v>
      </c>
      <c r="G59" s="134">
        <v>10</v>
      </c>
      <c r="H59" s="143"/>
      <c r="I59" s="143"/>
      <c r="J59" s="143"/>
      <c r="K59" s="143"/>
      <c r="L59" s="143"/>
      <c r="M59" s="143"/>
      <c r="N59" s="143"/>
      <c r="O59" s="143"/>
      <c r="P59" s="143"/>
      <c r="Q59" s="143"/>
      <c r="R59" s="143"/>
      <c r="S59" s="143"/>
      <c r="T59" s="143"/>
      <c r="U59" s="143"/>
      <c r="V59" s="143"/>
      <c r="W59" s="143"/>
      <c r="X59" s="143"/>
      <c r="Y59" s="143"/>
      <c r="Z59" s="143"/>
      <c r="AA59" s="143"/>
      <c r="AB59" s="143"/>
      <c r="AC59" s="143"/>
      <c r="AD59" s="143"/>
      <c r="AE59" s="143"/>
      <c r="AF59" s="143"/>
      <c r="AG59" s="143"/>
      <c r="AH59" s="143"/>
      <c r="AI59" s="143"/>
      <c r="AJ59" s="143"/>
      <c r="AK59" s="143"/>
      <c r="AL59" s="143"/>
      <c r="AM59" s="143"/>
      <c r="AN59" s="143"/>
      <c r="AO59" s="143"/>
      <c r="AP59" s="143"/>
      <c r="AQ59" s="143"/>
      <c r="AR59" s="143"/>
      <c r="AS59" s="143"/>
      <c r="AT59" s="143"/>
      <c r="AU59" s="143"/>
      <c r="AV59" s="143"/>
      <c r="AW59" s="143"/>
      <c r="AX59" s="143"/>
      <c r="AY59" s="143"/>
      <c r="AZ59" s="143"/>
      <c r="BA59" s="143"/>
      <c r="BB59" s="143"/>
      <c r="BC59" s="143"/>
      <c r="BD59" s="143"/>
      <c r="BE59" s="143"/>
      <c r="BF59" s="143"/>
      <c r="BG59" s="143"/>
      <c r="BH59" s="143"/>
      <c r="BI59" s="143"/>
      <c r="BJ59" s="143"/>
      <c r="BK59" s="143"/>
      <c r="BL59" s="143"/>
      <c r="BM59" s="143"/>
      <c r="BN59" s="143"/>
      <c r="BO59" s="143"/>
      <c r="BP59" s="143"/>
      <c r="BQ59" s="143"/>
      <c r="BR59" s="143"/>
      <c r="BS59" s="143"/>
      <c r="BT59" s="143"/>
      <c r="BU59" s="143"/>
      <c r="BV59" s="143"/>
      <c r="BW59" s="143"/>
      <c r="BX59" s="143"/>
      <c r="BY59" s="143"/>
      <c r="BZ59" s="143"/>
      <c r="CA59" s="143"/>
      <c r="CB59" s="143"/>
      <c r="CC59" s="143"/>
      <c r="CD59" s="143"/>
      <c r="CE59" s="143"/>
      <c r="CF59" s="143"/>
      <c r="CG59" s="143"/>
      <c r="CH59" s="143"/>
      <c r="CI59" s="143"/>
      <c r="CJ59" s="143"/>
      <c r="CK59" s="143"/>
      <c r="CL59" s="143"/>
      <c r="CM59" s="143"/>
      <c r="CN59" s="143"/>
      <c r="CO59" s="143"/>
      <c r="CP59" s="143"/>
      <c r="CQ59" s="143"/>
      <c r="CR59" s="143"/>
      <c r="CS59" s="143"/>
      <c r="CT59" s="143"/>
      <c r="CU59" s="143"/>
      <c r="CV59" s="143"/>
      <c r="CW59" s="143"/>
      <c r="CX59" s="143"/>
      <c r="CY59" s="143"/>
      <c r="CZ59" s="143"/>
      <c r="DA59" s="143"/>
      <c r="DB59" s="143"/>
      <c r="DC59" s="143"/>
      <c r="DD59" s="143"/>
      <c r="DE59" s="143"/>
      <c r="DF59" s="143"/>
      <c r="DG59" s="143"/>
      <c r="DH59" s="143"/>
      <c r="DI59" s="143"/>
      <c r="DJ59" s="143"/>
      <c r="DK59" s="143"/>
      <c r="DL59" s="143"/>
      <c r="DM59" s="143"/>
      <c r="DN59" s="143"/>
      <c r="DO59" s="143"/>
      <c r="DP59" s="143"/>
      <c r="DQ59" s="143"/>
      <c r="DR59" s="143"/>
      <c r="DS59" s="143"/>
      <c r="DT59" s="143"/>
      <c r="DU59" s="143"/>
      <c r="DV59" s="143"/>
      <c r="DW59" s="143"/>
      <c r="DX59" s="143"/>
      <c r="DY59" s="143"/>
      <c r="DZ59" s="143"/>
      <c r="EA59" s="143"/>
      <c r="EB59" s="143"/>
      <c r="EC59" s="143"/>
      <c r="ED59" s="143"/>
      <c r="EE59" s="143"/>
      <c r="EF59" s="143"/>
      <c r="EG59" s="143"/>
      <c r="EH59" s="143"/>
      <c r="EI59" s="143"/>
      <c r="EJ59" s="143"/>
      <c r="EK59" s="143"/>
      <c r="EL59" s="143"/>
      <c r="EM59" s="143"/>
      <c r="EN59" s="143"/>
      <c r="EO59" s="143"/>
      <c r="EP59" s="143"/>
      <c r="EQ59" s="143"/>
      <c r="ER59" s="143"/>
      <c r="ES59" s="143"/>
      <c r="ET59" s="143"/>
      <c r="EU59" s="143"/>
      <c r="EV59" s="143"/>
      <c r="EW59" s="143"/>
      <c r="EX59" s="143"/>
      <c r="EY59" s="143"/>
      <c r="EZ59" s="143"/>
      <c r="FA59" s="143"/>
      <c r="FB59" s="143"/>
      <c r="FC59" s="143"/>
      <c r="FD59" s="143"/>
      <c r="FE59" s="143"/>
      <c r="FF59" s="143"/>
      <c r="FG59" s="143"/>
      <c r="FH59" s="143"/>
      <c r="FI59" s="143"/>
      <c r="FJ59" s="143"/>
      <c r="FK59" s="143"/>
      <c r="FL59" s="143"/>
      <c r="FM59" s="143"/>
      <c r="FN59" s="143"/>
      <c r="FO59" s="143"/>
      <c r="FP59" s="143"/>
      <c r="FQ59" s="143"/>
      <c r="FR59" s="143"/>
      <c r="FS59" s="143"/>
      <c r="FT59" s="143"/>
      <c r="FU59" s="143"/>
      <c r="FV59" s="143"/>
      <c r="FW59" s="143"/>
      <c r="FX59" s="143"/>
      <c r="FY59" s="143"/>
      <c r="FZ59" s="143"/>
      <c r="GA59" s="143"/>
      <c r="GB59" s="143"/>
      <c r="GC59" s="143"/>
      <c r="GD59" s="143"/>
      <c r="GE59" s="143"/>
      <c r="GF59" s="143"/>
      <c r="GG59" s="143"/>
      <c r="GH59" s="143"/>
      <c r="GI59" s="143"/>
      <c r="GJ59" s="143"/>
      <c r="GK59" s="143"/>
      <c r="GL59" s="143"/>
      <c r="GM59" s="143"/>
      <c r="GN59" s="143"/>
      <c r="GO59" s="143"/>
      <c r="GP59" s="143"/>
      <c r="GQ59" s="143"/>
      <c r="GR59" s="143"/>
      <c r="GS59" s="143"/>
      <c r="GT59" s="143"/>
      <c r="GU59" s="143"/>
      <c r="GV59" s="143"/>
      <c r="GW59" s="143"/>
      <c r="GX59" s="143"/>
      <c r="GY59" s="143"/>
      <c r="GZ59" s="143"/>
      <c r="HA59" s="143"/>
      <c r="HB59" s="143"/>
      <c r="HC59" s="143"/>
      <c r="HD59" s="143"/>
      <c r="HE59" s="143"/>
      <c r="HF59" s="143"/>
      <c r="HG59" s="143"/>
      <c r="HH59" s="143"/>
      <c r="HI59" s="143"/>
      <c r="HJ59" s="143"/>
      <c r="HK59" s="143"/>
      <c r="HL59" s="143"/>
      <c r="HM59" s="143"/>
      <c r="HN59" s="143"/>
      <c r="HO59" s="143"/>
      <c r="HP59" s="143"/>
      <c r="HQ59" s="143"/>
      <c r="HR59" s="143"/>
      <c r="HS59" s="143"/>
      <c r="HT59" s="143"/>
      <c r="HU59" s="143"/>
      <c r="HV59" s="143"/>
      <c r="HW59" s="143"/>
      <c r="HX59" s="143"/>
      <c r="HY59" s="143"/>
      <c r="HZ59" s="143"/>
      <c r="IA59" s="143"/>
      <c r="IB59" s="143"/>
      <c r="IC59" s="143"/>
      <c r="ID59" s="143"/>
      <c r="IE59" s="143"/>
      <c r="IF59" s="143"/>
      <c r="IG59" s="143"/>
      <c r="IH59" s="143"/>
      <c r="II59" s="143"/>
      <c r="IJ59" s="143"/>
      <c r="IK59" s="143"/>
      <c r="IL59" s="143"/>
      <c r="IM59" s="143"/>
      <c r="IN59" s="143"/>
      <c r="IO59" s="143"/>
      <c r="IP59" s="143"/>
      <c r="IQ59" s="143"/>
      <c r="IR59" s="143"/>
      <c r="IS59" s="143"/>
      <c r="IT59" s="143"/>
      <c r="IU59" s="143"/>
      <c r="IV59" s="143"/>
    </row>
    <row r="60" spans="1:256" ht="13.5">
      <c r="A60" s="253"/>
      <c r="B60" s="238"/>
      <c r="C60" s="226"/>
      <c r="D60" s="135"/>
      <c r="E60" s="136"/>
      <c r="F60" s="136"/>
      <c r="G60" s="134"/>
      <c r="H60" s="144" t="s">
        <v>351</v>
      </c>
      <c r="I60" s="143"/>
      <c r="J60" s="143"/>
      <c r="K60" s="143"/>
      <c r="L60" s="143"/>
      <c r="M60" s="143"/>
      <c r="N60" s="143"/>
      <c r="O60" s="143"/>
      <c r="P60" s="143"/>
      <c r="Q60" s="143"/>
      <c r="R60" s="143"/>
      <c r="S60" s="143"/>
      <c r="T60" s="143"/>
      <c r="U60" s="143"/>
      <c r="V60" s="143"/>
      <c r="W60" s="143"/>
      <c r="X60" s="143"/>
      <c r="Y60" s="143"/>
      <c r="Z60" s="143"/>
      <c r="AA60" s="143"/>
      <c r="AB60" s="143"/>
      <c r="AC60" s="143"/>
      <c r="AD60" s="143"/>
      <c r="AE60" s="143"/>
      <c r="AF60" s="143"/>
      <c r="AG60" s="143"/>
      <c r="AH60" s="143"/>
      <c r="AI60" s="143"/>
      <c r="AJ60" s="143"/>
      <c r="AK60" s="143"/>
      <c r="AL60" s="143"/>
      <c r="AM60" s="143"/>
      <c r="AN60" s="143"/>
      <c r="AO60" s="143"/>
      <c r="AP60" s="143"/>
      <c r="AQ60" s="143"/>
      <c r="AR60" s="143"/>
      <c r="AS60" s="143"/>
      <c r="AT60" s="143"/>
      <c r="AU60" s="143"/>
      <c r="AV60" s="143"/>
      <c r="AW60" s="143"/>
      <c r="AX60" s="143"/>
      <c r="AY60" s="143"/>
      <c r="AZ60" s="143"/>
      <c r="BA60" s="143"/>
      <c r="BB60" s="143"/>
      <c r="BC60" s="143"/>
      <c r="BD60" s="143"/>
      <c r="BE60" s="143"/>
      <c r="BF60" s="143"/>
      <c r="BG60" s="143"/>
      <c r="BH60" s="143"/>
      <c r="BI60" s="143"/>
      <c r="BJ60" s="143"/>
      <c r="BK60" s="143"/>
      <c r="BL60" s="143"/>
      <c r="BM60" s="143"/>
      <c r="BN60" s="143"/>
      <c r="BO60" s="143"/>
      <c r="BP60" s="143"/>
      <c r="BQ60" s="143"/>
      <c r="BR60" s="143"/>
      <c r="BS60" s="143"/>
      <c r="BT60" s="143"/>
      <c r="BU60" s="143"/>
      <c r="BV60" s="143"/>
      <c r="BW60" s="143"/>
      <c r="BX60" s="143"/>
      <c r="BY60" s="143"/>
      <c r="BZ60" s="143"/>
      <c r="CA60" s="143"/>
      <c r="CB60" s="143"/>
      <c r="CC60" s="143"/>
      <c r="CD60" s="143"/>
      <c r="CE60" s="143"/>
      <c r="CF60" s="143"/>
      <c r="CG60" s="143"/>
      <c r="CH60" s="143"/>
      <c r="CI60" s="143"/>
      <c r="CJ60" s="143"/>
      <c r="CK60" s="143"/>
      <c r="CL60" s="143"/>
      <c r="CM60" s="143"/>
      <c r="CN60" s="143"/>
      <c r="CO60" s="143"/>
      <c r="CP60" s="143"/>
      <c r="CQ60" s="143"/>
      <c r="CR60" s="143"/>
      <c r="CS60" s="143"/>
      <c r="CT60" s="143"/>
      <c r="CU60" s="143"/>
      <c r="CV60" s="143"/>
      <c r="CW60" s="143"/>
      <c r="CX60" s="143"/>
      <c r="CY60" s="143"/>
      <c r="CZ60" s="143"/>
      <c r="DA60" s="143"/>
      <c r="DB60" s="143"/>
      <c r="DC60" s="143"/>
      <c r="DD60" s="143"/>
      <c r="DE60" s="143"/>
      <c r="DF60" s="143"/>
      <c r="DG60" s="143"/>
      <c r="DH60" s="143"/>
      <c r="DI60" s="143"/>
      <c r="DJ60" s="143"/>
      <c r="DK60" s="143"/>
      <c r="DL60" s="143"/>
      <c r="DM60" s="143"/>
      <c r="DN60" s="143"/>
      <c r="DO60" s="143"/>
      <c r="DP60" s="143"/>
      <c r="DQ60" s="143"/>
      <c r="DR60" s="143"/>
      <c r="DS60" s="143"/>
      <c r="DT60" s="143"/>
      <c r="DU60" s="143"/>
      <c r="DV60" s="143"/>
      <c r="DW60" s="143"/>
      <c r="DX60" s="143"/>
      <c r="DY60" s="143"/>
      <c r="DZ60" s="143"/>
      <c r="EA60" s="143"/>
      <c r="EB60" s="143"/>
      <c r="EC60" s="143"/>
      <c r="ED60" s="143"/>
      <c r="EE60" s="143"/>
      <c r="EF60" s="143"/>
      <c r="EG60" s="143"/>
      <c r="EH60" s="143"/>
      <c r="EI60" s="143"/>
      <c r="EJ60" s="143"/>
      <c r="EK60" s="143"/>
      <c r="EL60" s="143"/>
      <c r="EM60" s="143"/>
      <c r="EN60" s="143"/>
      <c r="EO60" s="143"/>
      <c r="EP60" s="143"/>
      <c r="EQ60" s="143"/>
      <c r="ER60" s="143"/>
      <c r="ES60" s="143"/>
      <c r="ET60" s="143"/>
      <c r="EU60" s="143"/>
      <c r="EV60" s="143"/>
      <c r="EW60" s="143"/>
      <c r="EX60" s="143"/>
      <c r="EY60" s="143"/>
      <c r="EZ60" s="143"/>
      <c r="FA60" s="143"/>
      <c r="FB60" s="143"/>
      <c r="FC60" s="143"/>
      <c r="FD60" s="143"/>
      <c r="FE60" s="143"/>
      <c r="FF60" s="143"/>
      <c r="FG60" s="143"/>
      <c r="FH60" s="143"/>
      <c r="FI60" s="143"/>
      <c r="FJ60" s="143"/>
      <c r="FK60" s="143"/>
      <c r="FL60" s="143"/>
      <c r="FM60" s="143"/>
      <c r="FN60" s="143"/>
      <c r="FO60" s="143"/>
      <c r="FP60" s="143"/>
      <c r="FQ60" s="143"/>
      <c r="FR60" s="143"/>
      <c r="FS60" s="143"/>
      <c r="FT60" s="143"/>
      <c r="FU60" s="143"/>
      <c r="FV60" s="143"/>
      <c r="FW60" s="143"/>
      <c r="FX60" s="143"/>
      <c r="FY60" s="143"/>
      <c r="FZ60" s="143"/>
      <c r="GA60" s="143"/>
      <c r="GB60" s="143"/>
      <c r="GC60" s="143"/>
      <c r="GD60" s="143"/>
      <c r="GE60" s="143"/>
      <c r="GF60" s="143"/>
      <c r="GG60" s="143"/>
      <c r="GH60" s="143"/>
      <c r="GI60" s="143"/>
      <c r="GJ60" s="143"/>
      <c r="GK60" s="143"/>
      <c r="GL60" s="143"/>
      <c r="GM60" s="143"/>
      <c r="GN60" s="143"/>
      <c r="GO60" s="143"/>
      <c r="GP60" s="143"/>
      <c r="GQ60" s="143"/>
      <c r="GR60" s="143"/>
      <c r="GS60" s="143"/>
      <c r="GT60" s="143"/>
      <c r="GU60" s="143"/>
      <c r="GV60" s="143"/>
      <c r="GW60" s="143"/>
      <c r="GX60" s="143"/>
      <c r="GY60" s="143"/>
      <c r="GZ60" s="143"/>
      <c r="HA60" s="143"/>
      <c r="HB60" s="143"/>
      <c r="HC60" s="143"/>
      <c r="HD60" s="143"/>
      <c r="HE60" s="143"/>
      <c r="HF60" s="143"/>
      <c r="HG60" s="143"/>
      <c r="HH60" s="143"/>
      <c r="HI60" s="143"/>
      <c r="HJ60" s="143"/>
      <c r="HK60" s="143"/>
      <c r="HL60" s="143"/>
      <c r="HM60" s="143"/>
      <c r="HN60" s="143"/>
      <c r="HO60" s="143"/>
      <c r="HP60" s="143"/>
      <c r="HQ60" s="143"/>
      <c r="HR60" s="143"/>
      <c r="HS60" s="143"/>
      <c r="HT60" s="143"/>
      <c r="HU60" s="143"/>
      <c r="HV60" s="143"/>
      <c r="HW60" s="143"/>
      <c r="HX60" s="143"/>
      <c r="HY60" s="143"/>
      <c r="HZ60" s="143"/>
      <c r="IA60" s="143"/>
      <c r="IB60" s="143"/>
      <c r="IC60" s="143"/>
      <c r="ID60" s="143"/>
      <c r="IE60" s="143"/>
      <c r="IF60" s="143"/>
      <c r="IG60" s="143"/>
      <c r="IH60" s="143"/>
      <c r="II60" s="143"/>
      <c r="IJ60" s="143"/>
      <c r="IK60" s="143"/>
      <c r="IL60" s="143"/>
      <c r="IM60" s="143"/>
      <c r="IN60" s="143"/>
      <c r="IO60" s="143"/>
      <c r="IP60" s="143"/>
      <c r="IQ60" s="143"/>
      <c r="IR60" s="143"/>
      <c r="IS60" s="143"/>
      <c r="IT60" s="143"/>
      <c r="IU60" s="143"/>
      <c r="IV60" s="143"/>
    </row>
    <row r="61" spans="1:256" ht="13.5">
      <c r="A61" s="253"/>
      <c r="B61" s="238"/>
      <c r="C61" s="225" t="s">
        <v>282</v>
      </c>
      <c r="D61" s="135" t="s">
        <v>313</v>
      </c>
      <c r="E61" s="136">
        <v>10</v>
      </c>
      <c r="F61" s="136" t="s">
        <v>314</v>
      </c>
      <c r="G61" s="134">
        <v>10</v>
      </c>
      <c r="H61" s="143"/>
      <c r="I61" s="143"/>
      <c r="J61" s="143"/>
      <c r="K61" s="143"/>
      <c r="L61" s="143"/>
      <c r="M61" s="143"/>
      <c r="N61" s="143"/>
      <c r="O61" s="143"/>
      <c r="P61" s="143"/>
      <c r="Q61" s="143"/>
      <c r="R61" s="143"/>
      <c r="S61" s="143"/>
      <c r="T61" s="143"/>
      <c r="U61" s="143"/>
      <c r="V61" s="143"/>
      <c r="W61" s="143"/>
      <c r="X61" s="143"/>
      <c r="Y61" s="143"/>
      <c r="Z61" s="143"/>
      <c r="AA61" s="143"/>
      <c r="AB61" s="143"/>
      <c r="AC61" s="143"/>
      <c r="AD61" s="143"/>
      <c r="AE61" s="143"/>
      <c r="AF61" s="143"/>
      <c r="AG61" s="143"/>
      <c r="AH61" s="143"/>
      <c r="AI61" s="143"/>
      <c r="AJ61" s="143"/>
      <c r="AK61" s="143"/>
      <c r="AL61" s="143"/>
      <c r="AM61" s="143"/>
      <c r="AN61" s="143"/>
      <c r="AO61" s="143"/>
      <c r="AP61" s="143"/>
      <c r="AQ61" s="143"/>
      <c r="AR61" s="143"/>
      <c r="AS61" s="143"/>
      <c r="AT61" s="143"/>
      <c r="AU61" s="143"/>
      <c r="AV61" s="143"/>
      <c r="AW61" s="143"/>
      <c r="AX61" s="143"/>
      <c r="AY61" s="143"/>
      <c r="AZ61" s="143"/>
      <c r="BA61" s="143"/>
      <c r="BB61" s="143"/>
      <c r="BC61" s="143"/>
      <c r="BD61" s="143"/>
      <c r="BE61" s="143"/>
      <c r="BF61" s="143"/>
      <c r="BG61" s="143"/>
      <c r="BH61" s="143"/>
      <c r="BI61" s="143"/>
      <c r="BJ61" s="143"/>
      <c r="BK61" s="143"/>
      <c r="BL61" s="143"/>
      <c r="BM61" s="143"/>
      <c r="BN61" s="143"/>
      <c r="BO61" s="143"/>
      <c r="BP61" s="143"/>
      <c r="BQ61" s="143"/>
      <c r="BR61" s="143"/>
      <c r="BS61" s="143"/>
      <c r="BT61" s="143"/>
      <c r="BU61" s="143"/>
      <c r="BV61" s="143"/>
      <c r="BW61" s="143"/>
      <c r="BX61" s="143"/>
      <c r="BY61" s="143"/>
      <c r="BZ61" s="143"/>
      <c r="CA61" s="143"/>
      <c r="CB61" s="143"/>
      <c r="CC61" s="143"/>
      <c r="CD61" s="143"/>
      <c r="CE61" s="143"/>
      <c r="CF61" s="143"/>
      <c r="CG61" s="143"/>
      <c r="CH61" s="143"/>
      <c r="CI61" s="143"/>
      <c r="CJ61" s="143"/>
      <c r="CK61" s="143"/>
      <c r="CL61" s="143"/>
      <c r="CM61" s="143"/>
      <c r="CN61" s="143"/>
      <c r="CO61" s="143"/>
      <c r="CP61" s="143"/>
      <c r="CQ61" s="143"/>
      <c r="CR61" s="143"/>
      <c r="CS61" s="143"/>
      <c r="CT61" s="143"/>
      <c r="CU61" s="143"/>
      <c r="CV61" s="143"/>
      <c r="CW61" s="143"/>
      <c r="CX61" s="143"/>
      <c r="CY61" s="143"/>
      <c r="CZ61" s="143"/>
      <c r="DA61" s="143"/>
      <c r="DB61" s="143"/>
      <c r="DC61" s="143"/>
      <c r="DD61" s="143"/>
      <c r="DE61" s="143"/>
      <c r="DF61" s="143"/>
      <c r="DG61" s="143"/>
      <c r="DH61" s="143"/>
      <c r="DI61" s="143"/>
      <c r="DJ61" s="143"/>
      <c r="DK61" s="143"/>
      <c r="DL61" s="143"/>
      <c r="DM61" s="143"/>
      <c r="DN61" s="143"/>
      <c r="DO61" s="143"/>
      <c r="DP61" s="143"/>
      <c r="DQ61" s="143"/>
      <c r="DR61" s="143"/>
      <c r="DS61" s="143"/>
      <c r="DT61" s="143"/>
      <c r="DU61" s="143"/>
      <c r="DV61" s="143"/>
      <c r="DW61" s="143"/>
      <c r="DX61" s="143"/>
      <c r="DY61" s="143"/>
      <c r="DZ61" s="143"/>
      <c r="EA61" s="143"/>
      <c r="EB61" s="143"/>
      <c r="EC61" s="143"/>
      <c r="ED61" s="143"/>
      <c r="EE61" s="143"/>
      <c r="EF61" s="143"/>
      <c r="EG61" s="143"/>
      <c r="EH61" s="143"/>
      <c r="EI61" s="143"/>
      <c r="EJ61" s="143"/>
      <c r="EK61" s="143"/>
      <c r="EL61" s="143"/>
      <c r="EM61" s="143"/>
      <c r="EN61" s="143"/>
      <c r="EO61" s="143"/>
      <c r="EP61" s="143"/>
      <c r="EQ61" s="143"/>
      <c r="ER61" s="143"/>
      <c r="ES61" s="143"/>
      <c r="ET61" s="143"/>
      <c r="EU61" s="143"/>
      <c r="EV61" s="143"/>
      <c r="EW61" s="143"/>
      <c r="EX61" s="143"/>
      <c r="EY61" s="143"/>
      <c r="EZ61" s="143"/>
      <c r="FA61" s="143"/>
      <c r="FB61" s="143"/>
      <c r="FC61" s="143"/>
      <c r="FD61" s="143"/>
      <c r="FE61" s="143"/>
      <c r="FF61" s="143"/>
      <c r="FG61" s="143"/>
      <c r="FH61" s="143"/>
      <c r="FI61" s="143"/>
      <c r="FJ61" s="143"/>
      <c r="FK61" s="143"/>
      <c r="FL61" s="143"/>
      <c r="FM61" s="143"/>
      <c r="FN61" s="143"/>
      <c r="FO61" s="143"/>
      <c r="FP61" s="143"/>
      <c r="FQ61" s="143"/>
      <c r="FR61" s="143"/>
      <c r="FS61" s="143"/>
      <c r="FT61" s="143"/>
      <c r="FU61" s="143"/>
      <c r="FV61" s="143"/>
      <c r="FW61" s="143"/>
      <c r="FX61" s="143"/>
      <c r="FY61" s="143"/>
      <c r="FZ61" s="143"/>
      <c r="GA61" s="143"/>
      <c r="GB61" s="143"/>
      <c r="GC61" s="143"/>
      <c r="GD61" s="143"/>
      <c r="GE61" s="143"/>
      <c r="GF61" s="143"/>
      <c r="GG61" s="143"/>
      <c r="GH61" s="143"/>
      <c r="GI61" s="143"/>
      <c r="GJ61" s="143"/>
      <c r="GK61" s="143"/>
      <c r="GL61" s="143"/>
      <c r="GM61" s="143"/>
      <c r="GN61" s="143"/>
      <c r="GO61" s="143"/>
      <c r="GP61" s="143"/>
      <c r="GQ61" s="143"/>
      <c r="GR61" s="143"/>
      <c r="GS61" s="143"/>
      <c r="GT61" s="143"/>
      <c r="GU61" s="143"/>
      <c r="GV61" s="143"/>
      <c r="GW61" s="143"/>
      <c r="GX61" s="143"/>
      <c r="GY61" s="143"/>
      <c r="GZ61" s="143"/>
      <c r="HA61" s="143"/>
      <c r="HB61" s="143"/>
      <c r="HC61" s="143"/>
      <c r="HD61" s="143"/>
      <c r="HE61" s="143"/>
      <c r="HF61" s="143"/>
      <c r="HG61" s="143"/>
      <c r="HH61" s="143"/>
      <c r="HI61" s="143"/>
      <c r="HJ61" s="143"/>
      <c r="HK61" s="143"/>
      <c r="HL61" s="143"/>
      <c r="HM61" s="143"/>
      <c r="HN61" s="143"/>
      <c r="HO61" s="143"/>
      <c r="HP61" s="143"/>
      <c r="HQ61" s="143"/>
      <c r="HR61" s="143"/>
      <c r="HS61" s="143"/>
      <c r="HT61" s="143"/>
      <c r="HU61" s="143"/>
      <c r="HV61" s="143"/>
      <c r="HW61" s="143"/>
      <c r="HX61" s="143"/>
      <c r="HY61" s="143"/>
      <c r="HZ61" s="143"/>
      <c r="IA61" s="143"/>
      <c r="IB61" s="143"/>
      <c r="IC61" s="143"/>
      <c r="ID61" s="143"/>
      <c r="IE61" s="143"/>
      <c r="IF61" s="143"/>
      <c r="IG61" s="143"/>
      <c r="IH61" s="143"/>
      <c r="II61" s="143"/>
      <c r="IJ61" s="143"/>
      <c r="IK61" s="143"/>
      <c r="IL61" s="143"/>
      <c r="IM61" s="143"/>
      <c r="IN61" s="143"/>
      <c r="IO61" s="143"/>
      <c r="IP61" s="143"/>
      <c r="IQ61" s="143"/>
      <c r="IR61" s="143"/>
      <c r="IS61" s="143"/>
      <c r="IT61" s="143"/>
      <c r="IU61" s="143"/>
      <c r="IV61" s="143"/>
    </row>
    <row r="62" spans="1:256" ht="13.5">
      <c r="A62" s="253"/>
      <c r="B62" s="238"/>
      <c r="C62" s="226"/>
      <c r="D62" s="135"/>
      <c r="E62" s="136"/>
      <c r="F62" s="136"/>
      <c r="G62" s="134"/>
      <c r="H62" s="143"/>
      <c r="I62" s="143"/>
      <c r="J62" s="143"/>
      <c r="K62" s="143"/>
      <c r="L62" s="143"/>
      <c r="M62" s="143"/>
      <c r="N62" s="143"/>
      <c r="O62" s="143"/>
      <c r="P62" s="143"/>
      <c r="Q62" s="143"/>
      <c r="R62" s="143"/>
      <c r="S62" s="143"/>
      <c r="T62" s="143"/>
      <c r="U62" s="143"/>
      <c r="V62" s="143"/>
      <c r="W62" s="143"/>
      <c r="X62" s="143"/>
      <c r="Y62" s="143"/>
      <c r="Z62" s="143"/>
      <c r="AA62" s="143"/>
      <c r="AB62" s="143"/>
      <c r="AC62" s="143"/>
      <c r="AD62" s="143"/>
      <c r="AE62" s="143"/>
      <c r="AF62" s="143"/>
      <c r="AG62" s="143"/>
      <c r="AH62" s="143"/>
      <c r="AI62" s="143"/>
      <c r="AJ62" s="143"/>
      <c r="AK62" s="143"/>
      <c r="AL62" s="143"/>
      <c r="AM62" s="143"/>
      <c r="AN62" s="143"/>
      <c r="AO62" s="143"/>
      <c r="AP62" s="143"/>
      <c r="AQ62" s="143"/>
      <c r="AR62" s="143"/>
      <c r="AS62" s="143"/>
      <c r="AT62" s="143"/>
      <c r="AU62" s="143"/>
      <c r="AV62" s="143"/>
      <c r="AW62" s="143"/>
      <c r="AX62" s="143"/>
      <c r="AY62" s="143"/>
      <c r="AZ62" s="143"/>
      <c r="BA62" s="143"/>
      <c r="BB62" s="143"/>
      <c r="BC62" s="143"/>
      <c r="BD62" s="143"/>
      <c r="BE62" s="143"/>
      <c r="BF62" s="143"/>
      <c r="BG62" s="143"/>
      <c r="BH62" s="143"/>
      <c r="BI62" s="143"/>
      <c r="BJ62" s="143"/>
      <c r="BK62" s="143"/>
      <c r="BL62" s="143"/>
      <c r="BM62" s="143"/>
      <c r="BN62" s="143"/>
      <c r="BO62" s="143"/>
      <c r="BP62" s="143"/>
      <c r="BQ62" s="143"/>
      <c r="BR62" s="143"/>
      <c r="BS62" s="143"/>
      <c r="BT62" s="143"/>
      <c r="BU62" s="143"/>
      <c r="BV62" s="143"/>
      <c r="BW62" s="143"/>
      <c r="BX62" s="143"/>
      <c r="BY62" s="143"/>
      <c r="BZ62" s="143"/>
      <c r="CA62" s="143"/>
      <c r="CB62" s="143"/>
      <c r="CC62" s="143"/>
      <c r="CD62" s="143"/>
      <c r="CE62" s="143"/>
      <c r="CF62" s="143"/>
      <c r="CG62" s="143"/>
      <c r="CH62" s="143"/>
      <c r="CI62" s="143"/>
      <c r="CJ62" s="143"/>
      <c r="CK62" s="143"/>
      <c r="CL62" s="143"/>
      <c r="CM62" s="143"/>
      <c r="CN62" s="143"/>
      <c r="CO62" s="143"/>
      <c r="CP62" s="143"/>
      <c r="CQ62" s="143"/>
      <c r="CR62" s="143"/>
      <c r="CS62" s="143"/>
      <c r="CT62" s="143"/>
      <c r="CU62" s="143"/>
      <c r="CV62" s="143"/>
      <c r="CW62" s="143"/>
      <c r="CX62" s="143"/>
      <c r="CY62" s="143"/>
      <c r="CZ62" s="143"/>
      <c r="DA62" s="143"/>
      <c r="DB62" s="143"/>
      <c r="DC62" s="143"/>
      <c r="DD62" s="143"/>
      <c r="DE62" s="143"/>
      <c r="DF62" s="143"/>
      <c r="DG62" s="143"/>
      <c r="DH62" s="143"/>
      <c r="DI62" s="143"/>
      <c r="DJ62" s="143"/>
      <c r="DK62" s="143"/>
      <c r="DL62" s="143"/>
      <c r="DM62" s="143"/>
      <c r="DN62" s="143"/>
      <c r="DO62" s="143"/>
      <c r="DP62" s="143"/>
      <c r="DQ62" s="143"/>
      <c r="DR62" s="143"/>
      <c r="DS62" s="143"/>
      <c r="DT62" s="143"/>
      <c r="DU62" s="143"/>
      <c r="DV62" s="143"/>
      <c r="DW62" s="143"/>
      <c r="DX62" s="143"/>
      <c r="DY62" s="143"/>
      <c r="DZ62" s="143"/>
      <c r="EA62" s="143"/>
      <c r="EB62" s="143"/>
      <c r="EC62" s="143"/>
      <c r="ED62" s="143"/>
      <c r="EE62" s="143"/>
      <c r="EF62" s="143"/>
      <c r="EG62" s="143"/>
      <c r="EH62" s="143"/>
      <c r="EI62" s="143"/>
      <c r="EJ62" s="143"/>
      <c r="EK62" s="143"/>
      <c r="EL62" s="143"/>
      <c r="EM62" s="143"/>
      <c r="EN62" s="143"/>
      <c r="EO62" s="143"/>
      <c r="EP62" s="143"/>
      <c r="EQ62" s="143"/>
      <c r="ER62" s="143"/>
      <c r="ES62" s="143"/>
      <c r="ET62" s="143"/>
      <c r="EU62" s="143"/>
      <c r="EV62" s="143"/>
      <c r="EW62" s="143"/>
      <c r="EX62" s="143"/>
      <c r="EY62" s="143"/>
      <c r="EZ62" s="143"/>
      <c r="FA62" s="143"/>
      <c r="FB62" s="143"/>
      <c r="FC62" s="143"/>
      <c r="FD62" s="143"/>
      <c r="FE62" s="143"/>
      <c r="FF62" s="143"/>
      <c r="FG62" s="143"/>
      <c r="FH62" s="143"/>
      <c r="FI62" s="143"/>
      <c r="FJ62" s="143"/>
      <c r="FK62" s="143"/>
      <c r="FL62" s="143"/>
      <c r="FM62" s="143"/>
      <c r="FN62" s="143"/>
      <c r="FO62" s="143"/>
      <c r="FP62" s="143"/>
      <c r="FQ62" s="143"/>
      <c r="FR62" s="143"/>
      <c r="FS62" s="143"/>
      <c r="FT62" s="143"/>
      <c r="FU62" s="143"/>
      <c r="FV62" s="143"/>
      <c r="FW62" s="143"/>
      <c r="FX62" s="143"/>
      <c r="FY62" s="143"/>
      <c r="FZ62" s="143"/>
      <c r="GA62" s="143"/>
      <c r="GB62" s="143"/>
      <c r="GC62" s="143"/>
      <c r="GD62" s="143"/>
      <c r="GE62" s="143"/>
      <c r="GF62" s="143"/>
      <c r="GG62" s="143"/>
      <c r="GH62" s="143"/>
      <c r="GI62" s="143"/>
      <c r="GJ62" s="143"/>
      <c r="GK62" s="143"/>
      <c r="GL62" s="143"/>
      <c r="GM62" s="143"/>
      <c r="GN62" s="143"/>
      <c r="GO62" s="143"/>
      <c r="GP62" s="143"/>
      <c r="GQ62" s="143"/>
      <c r="GR62" s="143"/>
      <c r="GS62" s="143"/>
      <c r="GT62" s="143"/>
      <c r="GU62" s="143"/>
      <c r="GV62" s="143"/>
      <c r="GW62" s="143"/>
      <c r="GX62" s="143"/>
      <c r="GY62" s="143"/>
      <c r="GZ62" s="143"/>
      <c r="HA62" s="143"/>
      <c r="HB62" s="143"/>
      <c r="HC62" s="143"/>
      <c r="HD62" s="143"/>
      <c r="HE62" s="143"/>
      <c r="HF62" s="143"/>
      <c r="HG62" s="143"/>
      <c r="HH62" s="143"/>
      <c r="HI62" s="143"/>
      <c r="HJ62" s="143"/>
      <c r="HK62" s="143"/>
      <c r="HL62" s="143"/>
      <c r="HM62" s="143"/>
      <c r="HN62" s="143"/>
      <c r="HO62" s="143"/>
      <c r="HP62" s="143"/>
      <c r="HQ62" s="143"/>
      <c r="HR62" s="143"/>
      <c r="HS62" s="143"/>
      <c r="HT62" s="143"/>
      <c r="HU62" s="143"/>
      <c r="HV62" s="143"/>
      <c r="HW62" s="143"/>
      <c r="HX62" s="143"/>
      <c r="HY62" s="143"/>
      <c r="HZ62" s="143"/>
      <c r="IA62" s="143"/>
      <c r="IB62" s="143"/>
      <c r="IC62" s="143"/>
      <c r="ID62" s="143"/>
      <c r="IE62" s="143"/>
      <c r="IF62" s="143"/>
      <c r="IG62" s="143"/>
      <c r="IH62" s="143"/>
      <c r="II62" s="143"/>
      <c r="IJ62" s="143"/>
      <c r="IK62" s="143"/>
      <c r="IL62" s="143"/>
      <c r="IM62" s="143"/>
      <c r="IN62" s="143"/>
      <c r="IO62" s="143"/>
      <c r="IP62" s="143"/>
      <c r="IQ62" s="143"/>
      <c r="IR62" s="143"/>
      <c r="IS62" s="143"/>
      <c r="IT62" s="143"/>
      <c r="IU62" s="143"/>
      <c r="IV62" s="143"/>
    </row>
    <row r="63" spans="1:256" ht="13.5">
      <c r="A63" s="253"/>
      <c r="B63" s="238"/>
      <c r="C63" s="226"/>
      <c r="D63" s="135"/>
      <c r="E63" s="136"/>
      <c r="F63" s="136"/>
      <c r="G63" s="134"/>
      <c r="H63" s="143"/>
      <c r="I63" s="143"/>
      <c r="J63" s="143"/>
      <c r="K63" s="143"/>
      <c r="L63" s="143"/>
      <c r="M63" s="143"/>
      <c r="N63" s="143"/>
      <c r="O63" s="143"/>
      <c r="P63" s="143"/>
      <c r="Q63" s="143"/>
      <c r="R63" s="143"/>
      <c r="S63" s="143"/>
      <c r="T63" s="143"/>
      <c r="U63" s="143"/>
      <c r="V63" s="143"/>
      <c r="W63" s="143"/>
      <c r="X63" s="143"/>
      <c r="Y63" s="143"/>
      <c r="Z63" s="143"/>
      <c r="AA63" s="143"/>
      <c r="AB63" s="143"/>
      <c r="AC63" s="143"/>
      <c r="AD63" s="143"/>
      <c r="AE63" s="143"/>
      <c r="AF63" s="143"/>
      <c r="AG63" s="143"/>
      <c r="AH63" s="143"/>
      <c r="AI63" s="143"/>
      <c r="AJ63" s="143"/>
      <c r="AK63" s="143"/>
      <c r="AL63" s="143"/>
      <c r="AM63" s="143"/>
      <c r="AN63" s="143"/>
      <c r="AO63" s="143"/>
      <c r="AP63" s="143"/>
      <c r="AQ63" s="143"/>
      <c r="AR63" s="143"/>
      <c r="AS63" s="143"/>
      <c r="AT63" s="143"/>
      <c r="AU63" s="143"/>
      <c r="AV63" s="143"/>
      <c r="AW63" s="143"/>
      <c r="AX63" s="143"/>
      <c r="AY63" s="143"/>
      <c r="AZ63" s="143"/>
      <c r="BA63" s="143"/>
      <c r="BB63" s="143"/>
      <c r="BC63" s="143"/>
      <c r="BD63" s="143"/>
      <c r="BE63" s="143"/>
      <c r="BF63" s="143"/>
      <c r="BG63" s="143"/>
      <c r="BH63" s="143"/>
      <c r="BI63" s="143"/>
      <c r="BJ63" s="143"/>
      <c r="BK63" s="143"/>
      <c r="BL63" s="143"/>
      <c r="BM63" s="143"/>
      <c r="BN63" s="143"/>
      <c r="BO63" s="143"/>
      <c r="BP63" s="143"/>
      <c r="BQ63" s="143"/>
      <c r="BR63" s="143"/>
      <c r="BS63" s="143"/>
      <c r="BT63" s="143"/>
      <c r="BU63" s="143"/>
      <c r="BV63" s="143"/>
      <c r="BW63" s="143"/>
      <c r="BX63" s="143"/>
      <c r="BY63" s="143"/>
      <c r="BZ63" s="143"/>
      <c r="CA63" s="143"/>
      <c r="CB63" s="143"/>
      <c r="CC63" s="143"/>
      <c r="CD63" s="143"/>
      <c r="CE63" s="143"/>
      <c r="CF63" s="143"/>
      <c r="CG63" s="143"/>
      <c r="CH63" s="143"/>
      <c r="CI63" s="143"/>
      <c r="CJ63" s="143"/>
      <c r="CK63" s="143"/>
      <c r="CL63" s="143"/>
      <c r="CM63" s="143"/>
      <c r="CN63" s="143"/>
      <c r="CO63" s="143"/>
      <c r="CP63" s="143"/>
      <c r="CQ63" s="143"/>
      <c r="CR63" s="143"/>
      <c r="CS63" s="143"/>
      <c r="CT63" s="143"/>
      <c r="CU63" s="143"/>
      <c r="CV63" s="143"/>
      <c r="CW63" s="143"/>
      <c r="CX63" s="143"/>
      <c r="CY63" s="143"/>
      <c r="CZ63" s="143"/>
      <c r="DA63" s="143"/>
      <c r="DB63" s="143"/>
      <c r="DC63" s="143"/>
      <c r="DD63" s="143"/>
      <c r="DE63" s="143"/>
      <c r="DF63" s="143"/>
      <c r="DG63" s="143"/>
      <c r="DH63" s="143"/>
      <c r="DI63" s="143"/>
      <c r="DJ63" s="143"/>
      <c r="DK63" s="143"/>
      <c r="DL63" s="143"/>
      <c r="DM63" s="143"/>
      <c r="DN63" s="143"/>
      <c r="DO63" s="143"/>
      <c r="DP63" s="143"/>
      <c r="DQ63" s="143"/>
      <c r="DR63" s="143"/>
      <c r="DS63" s="143"/>
      <c r="DT63" s="143"/>
      <c r="DU63" s="143"/>
      <c r="DV63" s="143"/>
      <c r="DW63" s="143"/>
      <c r="DX63" s="143"/>
      <c r="DY63" s="143"/>
      <c r="DZ63" s="143"/>
      <c r="EA63" s="143"/>
      <c r="EB63" s="143"/>
      <c r="EC63" s="143"/>
      <c r="ED63" s="143"/>
      <c r="EE63" s="143"/>
      <c r="EF63" s="143"/>
      <c r="EG63" s="143"/>
      <c r="EH63" s="143"/>
      <c r="EI63" s="143"/>
      <c r="EJ63" s="143"/>
      <c r="EK63" s="143"/>
      <c r="EL63" s="143"/>
      <c r="EM63" s="143"/>
      <c r="EN63" s="143"/>
      <c r="EO63" s="143"/>
      <c r="EP63" s="143"/>
      <c r="EQ63" s="143"/>
      <c r="ER63" s="143"/>
      <c r="ES63" s="143"/>
      <c r="ET63" s="143"/>
      <c r="EU63" s="143"/>
      <c r="EV63" s="143"/>
      <c r="EW63" s="143"/>
      <c r="EX63" s="143"/>
      <c r="EY63" s="143"/>
      <c r="EZ63" s="143"/>
      <c r="FA63" s="143"/>
      <c r="FB63" s="143"/>
      <c r="FC63" s="143"/>
      <c r="FD63" s="143"/>
      <c r="FE63" s="143"/>
      <c r="FF63" s="143"/>
      <c r="FG63" s="143"/>
      <c r="FH63" s="143"/>
      <c r="FI63" s="143"/>
      <c r="FJ63" s="143"/>
      <c r="FK63" s="143"/>
      <c r="FL63" s="143"/>
      <c r="FM63" s="143"/>
      <c r="FN63" s="143"/>
      <c r="FO63" s="143"/>
      <c r="FP63" s="143"/>
      <c r="FQ63" s="143"/>
      <c r="FR63" s="143"/>
      <c r="FS63" s="143"/>
      <c r="FT63" s="143"/>
      <c r="FU63" s="143"/>
      <c r="FV63" s="143"/>
      <c r="FW63" s="143"/>
      <c r="FX63" s="143"/>
      <c r="FY63" s="143"/>
      <c r="FZ63" s="143"/>
      <c r="GA63" s="143"/>
      <c r="GB63" s="143"/>
      <c r="GC63" s="143"/>
      <c r="GD63" s="143"/>
      <c r="GE63" s="143"/>
      <c r="GF63" s="143"/>
      <c r="GG63" s="143"/>
      <c r="GH63" s="143"/>
      <c r="GI63" s="143"/>
      <c r="GJ63" s="143"/>
      <c r="GK63" s="143"/>
      <c r="GL63" s="143"/>
      <c r="GM63" s="143"/>
      <c r="GN63" s="143"/>
      <c r="GO63" s="143"/>
      <c r="GP63" s="143"/>
      <c r="GQ63" s="143"/>
      <c r="GR63" s="143"/>
      <c r="GS63" s="143"/>
      <c r="GT63" s="143"/>
      <c r="GU63" s="143"/>
      <c r="GV63" s="143"/>
      <c r="GW63" s="143"/>
      <c r="GX63" s="143"/>
      <c r="GY63" s="143"/>
      <c r="GZ63" s="143"/>
      <c r="HA63" s="143"/>
      <c r="HB63" s="143"/>
      <c r="HC63" s="143"/>
      <c r="HD63" s="143"/>
      <c r="HE63" s="143"/>
      <c r="HF63" s="143"/>
      <c r="HG63" s="143"/>
      <c r="HH63" s="143"/>
      <c r="HI63" s="143"/>
      <c r="HJ63" s="143"/>
      <c r="HK63" s="143"/>
      <c r="HL63" s="143"/>
      <c r="HM63" s="143"/>
      <c r="HN63" s="143"/>
      <c r="HO63" s="143"/>
      <c r="HP63" s="143"/>
      <c r="HQ63" s="143"/>
      <c r="HR63" s="143"/>
      <c r="HS63" s="143"/>
      <c r="HT63" s="143"/>
      <c r="HU63" s="143"/>
      <c r="HV63" s="143"/>
      <c r="HW63" s="143"/>
      <c r="HX63" s="143"/>
      <c r="HY63" s="143"/>
      <c r="HZ63" s="143"/>
      <c r="IA63" s="143"/>
      <c r="IB63" s="143"/>
      <c r="IC63" s="143"/>
      <c r="ID63" s="143"/>
      <c r="IE63" s="143"/>
      <c r="IF63" s="143"/>
      <c r="IG63" s="143"/>
      <c r="IH63" s="143"/>
      <c r="II63" s="143"/>
      <c r="IJ63" s="143"/>
      <c r="IK63" s="143"/>
      <c r="IL63" s="143"/>
      <c r="IM63" s="143"/>
      <c r="IN63" s="143"/>
      <c r="IO63" s="143"/>
      <c r="IP63" s="143"/>
      <c r="IQ63" s="143"/>
      <c r="IR63" s="143"/>
      <c r="IS63" s="143"/>
      <c r="IT63" s="143"/>
      <c r="IU63" s="143"/>
      <c r="IV63" s="143"/>
    </row>
    <row r="64" spans="1:256" ht="13.5">
      <c r="A64" s="253"/>
      <c r="B64" s="238" t="s">
        <v>283</v>
      </c>
      <c r="C64" s="238" t="s">
        <v>315</v>
      </c>
      <c r="D64" s="255" t="s">
        <v>316</v>
      </c>
      <c r="E64" s="136"/>
      <c r="F64" s="136"/>
      <c r="G64" s="134">
        <v>10</v>
      </c>
      <c r="H64" s="143"/>
      <c r="I64" s="143"/>
      <c r="J64" s="143"/>
      <c r="K64" s="143"/>
      <c r="L64" s="143"/>
      <c r="M64" s="143"/>
      <c r="N64" s="143"/>
      <c r="O64" s="143"/>
      <c r="P64" s="143"/>
      <c r="Q64" s="143"/>
      <c r="R64" s="143"/>
      <c r="S64" s="143"/>
      <c r="T64" s="143"/>
      <c r="U64" s="143"/>
      <c r="V64" s="143"/>
      <c r="W64" s="143"/>
      <c r="X64" s="143"/>
      <c r="Y64" s="143"/>
      <c r="Z64" s="143"/>
      <c r="AA64" s="143"/>
      <c r="AB64" s="143"/>
      <c r="AC64" s="143"/>
      <c r="AD64" s="143"/>
      <c r="AE64" s="143"/>
      <c r="AF64" s="143"/>
      <c r="AG64" s="143"/>
      <c r="AH64" s="143"/>
      <c r="AI64" s="143"/>
      <c r="AJ64" s="143"/>
      <c r="AK64" s="143"/>
      <c r="AL64" s="143"/>
      <c r="AM64" s="143"/>
      <c r="AN64" s="143"/>
      <c r="AO64" s="143"/>
      <c r="AP64" s="143"/>
      <c r="AQ64" s="143"/>
      <c r="AR64" s="143"/>
      <c r="AS64" s="143"/>
      <c r="AT64" s="143"/>
      <c r="AU64" s="143"/>
      <c r="AV64" s="143"/>
      <c r="AW64" s="143"/>
      <c r="AX64" s="143"/>
      <c r="AY64" s="143"/>
      <c r="AZ64" s="143"/>
      <c r="BA64" s="143"/>
      <c r="BB64" s="143"/>
      <c r="BC64" s="143"/>
      <c r="BD64" s="143"/>
      <c r="BE64" s="143"/>
      <c r="BF64" s="143"/>
      <c r="BG64" s="143"/>
      <c r="BH64" s="143"/>
      <c r="BI64" s="143"/>
      <c r="BJ64" s="143"/>
      <c r="BK64" s="143"/>
      <c r="BL64" s="143"/>
      <c r="BM64" s="143"/>
      <c r="BN64" s="143"/>
      <c r="BO64" s="143"/>
      <c r="BP64" s="143"/>
      <c r="BQ64" s="143"/>
      <c r="BR64" s="143"/>
      <c r="BS64" s="143"/>
      <c r="BT64" s="143"/>
      <c r="BU64" s="143"/>
      <c r="BV64" s="143"/>
      <c r="BW64" s="143"/>
      <c r="BX64" s="143"/>
      <c r="BY64" s="143"/>
      <c r="BZ64" s="143"/>
      <c r="CA64" s="143"/>
      <c r="CB64" s="143"/>
      <c r="CC64" s="143"/>
      <c r="CD64" s="143"/>
      <c r="CE64" s="143"/>
      <c r="CF64" s="143"/>
      <c r="CG64" s="143"/>
      <c r="CH64" s="143"/>
      <c r="CI64" s="143"/>
      <c r="CJ64" s="143"/>
      <c r="CK64" s="143"/>
      <c r="CL64" s="143"/>
      <c r="CM64" s="143"/>
      <c r="CN64" s="143"/>
      <c r="CO64" s="143"/>
      <c r="CP64" s="143"/>
      <c r="CQ64" s="143"/>
      <c r="CR64" s="143"/>
      <c r="CS64" s="143"/>
      <c r="CT64" s="143"/>
      <c r="CU64" s="143"/>
      <c r="CV64" s="143"/>
      <c r="CW64" s="143"/>
      <c r="CX64" s="143"/>
      <c r="CY64" s="143"/>
      <c r="CZ64" s="143"/>
      <c r="DA64" s="143"/>
      <c r="DB64" s="143"/>
      <c r="DC64" s="143"/>
      <c r="DD64" s="143"/>
      <c r="DE64" s="143"/>
      <c r="DF64" s="143"/>
      <c r="DG64" s="143"/>
      <c r="DH64" s="143"/>
      <c r="DI64" s="143"/>
      <c r="DJ64" s="143"/>
      <c r="DK64" s="143"/>
      <c r="DL64" s="143"/>
      <c r="DM64" s="143"/>
      <c r="DN64" s="143"/>
      <c r="DO64" s="143"/>
      <c r="DP64" s="143"/>
      <c r="DQ64" s="143"/>
      <c r="DR64" s="143"/>
      <c r="DS64" s="143"/>
      <c r="DT64" s="143"/>
      <c r="DU64" s="143"/>
      <c r="DV64" s="143"/>
      <c r="DW64" s="143"/>
      <c r="DX64" s="143"/>
      <c r="DY64" s="143"/>
      <c r="DZ64" s="143"/>
      <c r="EA64" s="143"/>
      <c r="EB64" s="143"/>
      <c r="EC64" s="143"/>
      <c r="ED64" s="143"/>
      <c r="EE64" s="143"/>
      <c r="EF64" s="143"/>
      <c r="EG64" s="143"/>
      <c r="EH64" s="143"/>
      <c r="EI64" s="143"/>
      <c r="EJ64" s="143"/>
      <c r="EK64" s="143"/>
      <c r="EL64" s="143"/>
      <c r="EM64" s="143"/>
      <c r="EN64" s="143"/>
      <c r="EO64" s="143"/>
      <c r="EP64" s="143"/>
      <c r="EQ64" s="143"/>
      <c r="ER64" s="143"/>
      <c r="ES64" s="143"/>
      <c r="ET64" s="143"/>
      <c r="EU64" s="143"/>
      <c r="EV64" s="143"/>
      <c r="EW64" s="143"/>
      <c r="EX64" s="143"/>
      <c r="EY64" s="143"/>
      <c r="EZ64" s="143"/>
      <c r="FA64" s="143"/>
      <c r="FB64" s="143"/>
      <c r="FC64" s="143"/>
      <c r="FD64" s="143"/>
      <c r="FE64" s="143"/>
      <c r="FF64" s="143"/>
      <c r="FG64" s="143"/>
      <c r="FH64" s="143"/>
      <c r="FI64" s="143"/>
      <c r="FJ64" s="143"/>
      <c r="FK64" s="143"/>
      <c r="FL64" s="143"/>
      <c r="FM64" s="143"/>
      <c r="FN64" s="143"/>
      <c r="FO64" s="143"/>
      <c r="FP64" s="143"/>
      <c r="FQ64" s="143"/>
      <c r="FR64" s="143"/>
      <c r="FS64" s="143"/>
      <c r="FT64" s="143"/>
      <c r="FU64" s="143"/>
      <c r="FV64" s="143"/>
      <c r="FW64" s="143"/>
      <c r="FX64" s="143"/>
      <c r="FY64" s="143"/>
      <c r="FZ64" s="143"/>
      <c r="GA64" s="143"/>
      <c r="GB64" s="143"/>
      <c r="GC64" s="143"/>
      <c r="GD64" s="143"/>
      <c r="GE64" s="143"/>
      <c r="GF64" s="143"/>
      <c r="GG64" s="143"/>
      <c r="GH64" s="143"/>
      <c r="GI64" s="143"/>
      <c r="GJ64" s="143"/>
      <c r="GK64" s="143"/>
      <c r="GL64" s="143"/>
      <c r="GM64" s="143"/>
      <c r="GN64" s="143"/>
      <c r="GO64" s="143"/>
      <c r="GP64" s="143"/>
      <c r="GQ64" s="143"/>
      <c r="GR64" s="143"/>
      <c r="GS64" s="143"/>
      <c r="GT64" s="143"/>
      <c r="GU64" s="143"/>
      <c r="GV64" s="143"/>
      <c r="GW64" s="143"/>
      <c r="GX64" s="143"/>
      <c r="GY64" s="143"/>
      <c r="GZ64" s="143"/>
      <c r="HA64" s="143"/>
      <c r="HB64" s="143"/>
      <c r="HC64" s="143"/>
      <c r="HD64" s="143"/>
      <c r="HE64" s="143"/>
      <c r="HF64" s="143"/>
      <c r="HG64" s="143"/>
      <c r="HH64" s="143"/>
      <c r="HI64" s="143"/>
      <c r="HJ64" s="143"/>
      <c r="HK64" s="143"/>
      <c r="HL64" s="143"/>
      <c r="HM64" s="143"/>
      <c r="HN64" s="143"/>
      <c r="HO64" s="143"/>
      <c r="HP64" s="143"/>
      <c r="HQ64" s="143"/>
      <c r="HR64" s="143"/>
      <c r="HS64" s="143"/>
      <c r="HT64" s="143"/>
      <c r="HU64" s="143"/>
      <c r="HV64" s="143"/>
      <c r="HW64" s="143"/>
      <c r="HX64" s="143"/>
      <c r="HY64" s="143"/>
      <c r="HZ64" s="143"/>
      <c r="IA64" s="143"/>
      <c r="IB64" s="143"/>
      <c r="IC64" s="143"/>
      <c r="ID64" s="143"/>
      <c r="IE64" s="143"/>
      <c r="IF64" s="143"/>
      <c r="IG64" s="143"/>
      <c r="IH64" s="143"/>
      <c r="II64" s="143"/>
      <c r="IJ64" s="143"/>
      <c r="IK64" s="143"/>
      <c r="IL64" s="143"/>
      <c r="IM64" s="143"/>
      <c r="IN64" s="143"/>
      <c r="IO64" s="143"/>
      <c r="IP64" s="143"/>
      <c r="IQ64" s="143"/>
      <c r="IR64" s="143"/>
      <c r="IS64" s="143"/>
      <c r="IT64" s="143"/>
      <c r="IU64" s="143"/>
      <c r="IV64" s="143"/>
    </row>
    <row r="65" spans="1:256" ht="13.5">
      <c r="A65" s="253"/>
      <c r="B65" s="238"/>
      <c r="C65" s="238"/>
      <c r="D65" s="257"/>
      <c r="E65" s="136"/>
      <c r="F65" s="136"/>
      <c r="G65" s="134"/>
      <c r="H65" s="143"/>
      <c r="I65" s="143"/>
      <c r="J65" s="143"/>
      <c r="K65" s="143"/>
      <c r="L65" s="143"/>
      <c r="M65" s="143"/>
      <c r="N65" s="143"/>
      <c r="O65" s="143"/>
      <c r="P65" s="143"/>
      <c r="Q65" s="143"/>
      <c r="R65" s="143"/>
      <c r="S65" s="143"/>
      <c r="T65" s="143"/>
      <c r="U65" s="143"/>
      <c r="V65" s="143"/>
      <c r="W65" s="143"/>
      <c r="X65" s="143"/>
      <c r="Y65" s="143"/>
      <c r="Z65" s="143"/>
      <c r="AA65" s="143"/>
      <c r="AB65" s="143"/>
      <c r="AC65" s="143"/>
      <c r="AD65" s="143"/>
      <c r="AE65" s="143"/>
      <c r="AF65" s="143"/>
      <c r="AG65" s="143"/>
      <c r="AH65" s="143"/>
      <c r="AI65" s="143"/>
      <c r="AJ65" s="143"/>
      <c r="AK65" s="143"/>
      <c r="AL65" s="143"/>
      <c r="AM65" s="143"/>
      <c r="AN65" s="143"/>
      <c r="AO65" s="143"/>
      <c r="AP65" s="143"/>
      <c r="AQ65" s="143"/>
      <c r="AR65" s="143"/>
      <c r="AS65" s="143"/>
      <c r="AT65" s="143"/>
      <c r="AU65" s="143"/>
      <c r="AV65" s="143"/>
      <c r="AW65" s="143"/>
      <c r="AX65" s="143"/>
      <c r="AY65" s="143"/>
      <c r="AZ65" s="143"/>
      <c r="BA65" s="143"/>
      <c r="BB65" s="143"/>
      <c r="BC65" s="143"/>
      <c r="BD65" s="143"/>
      <c r="BE65" s="143"/>
      <c r="BF65" s="143"/>
      <c r="BG65" s="143"/>
      <c r="BH65" s="143"/>
      <c r="BI65" s="143"/>
      <c r="BJ65" s="143"/>
      <c r="BK65" s="143"/>
      <c r="BL65" s="143"/>
      <c r="BM65" s="143"/>
      <c r="BN65" s="143"/>
      <c r="BO65" s="143"/>
      <c r="BP65" s="143"/>
      <c r="BQ65" s="143"/>
      <c r="BR65" s="143"/>
      <c r="BS65" s="143"/>
      <c r="BT65" s="143"/>
      <c r="BU65" s="143"/>
      <c r="BV65" s="143"/>
      <c r="BW65" s="143"/>
      <c r="BX65" s="143"/>
      <c r="BY65" s="143"/>
      <c r="BZ65" s="143"/>
      <c r="CA65" s="143"/>
      <c r="CB65" s="143"/>
      <c r="CC65" s="143"/>
      <c r="CD65" s="143"/>
      <c r="CE65" s="143"/>
      <c r="CF65" s="143"/>
      <c r="CG65" s="143"/>
      <c r="CH65" s="143"/>
      <c r="CI65" s="143"/>
      <c r="CJ65" s="143"/>
      <c r="CK65" s="143"/>
      <c r="CL65" s="143"/>
      <c r="CM65" s="143"/>
      <c r="CN65" s="143"/>
      <c r="CO65" s="143"/>
      <c r="CP65" s="143"/>
      <c r="CQ65" s="143"/>
      <c r="CR65" s="143"/>
      <c r="CS65" s="143"/>
      <c r="CT65" s="143"/>
      <c r="CU65" s="143"/>
      <c r="CV65" s="143"/>
      <c r="CW65" s="143"/>
      <c r="CX65" s="143"/>
      <c r="CY65" s="143"/>
      <c r="CZ65" s="143"/>
      <c r="DA65" s="143"/>
      <c r="DB65" s="143"/>
      <c r="DC65" s="143"/>
      <c r="DD65" s="143"/>
      <c r="DE65" s="143"/>
      <c r="DF65" s="143"/>
      <c r="DG65" s="143"/>
      <c r="DH65" s="143"/>
      <c r="DI65" s="143"/>
      <c r="DJ65" s="143"/>
      <c r="DK65" s="143"/>
      <c r="DL65" s="143"/>
      <c r="DM65" s="143"/>
      <c r="DN65" s="143"/>
      <c r="DO65" s="143"/>
      <c r="DP65" s="143"/>
      <c r="DQ65" s="143"/>
      <c r="DR65" s="143"/>
      <c r="DS65" s="143"/>
      <c r="DT65" s="143"/>
      <c r="DU65" s="143"/>
      <c r="DV65" s="143"/>
      <c r="DW65" s="143"/>
      <c r="DX65" s="143"/>
      <c r="DY65" s="143"/>
      <c r="DZ65" s="143"/>
      <c r="EA65" s="143"/>
      <c r="EB65" s="143"/>
      <c r="EC65" s="143"/>
      <c r="ED65" s="143"/>
      <c r="EE65" s="143"/>
      <c r="EF65" s="143"/>
      <c r="EG65" s="143"/>
      <c r="EH65" s="143"/>
      <c r="EI65" s="143"/>
      <c r="EJ65" s="143"/>
      <c r="EK65" s="143"/>
      <c r="EL65" s="143"/>
      <c r="EM65" s="143"/>
      <c r="EN65" s="143"/>
      <c r="EO65" s="143"/>
      <c r="EP65" s="143"/>
      <c r="EQ65" s="143"/>
      <c r="ER65" s="143"/>
      <c r="ES65" s="143"/>
      <c r="ET65" s="143"/>
      <c r="EU65" s="143"/>
      <c r="EV65" s="143"/>
      <c r="EW65" s="143"/>
      <c r="EX65" s="143"/>
      <c r="EY65" s="143"/>
      <c r="EZ65" s="143"/>
      <c r="FA65" s="143"/>
      <c r="FB65" s="143"/>
      <c r="FC65" s="143"/>
      <c r="FD65" s="143"/>
      <c r="FE65" s="143"/>
      <c r="FF65" s="143"/>
      <c r="FG65" s="143"/>
      <c r="FH65" s="143"/>
      <c r="FI65" s="143"/>
      <c r="FJ65" s="143"/>
      <c r="FK65" s="143"/>
      <c r="FL65" s="143"/>
      <c r="FM65" s="143"/>
      <c r="FN65" s="143"/>
      <c r="FO65" s="143"/>
      <c r="FP65" s="143"/>
      <c r="FQ65" s="143"/>
      <c r="FR65" s="143"/>
      <c r="FS65" s="143"/>
      <c r="FT65" s="143"/>
      <c r="FU65" s="143"/>
      <c r="FV65" s="143"/>
      <c r="FW65" s="143"/>
      <c r="FX65" s="143"/>
      <c r="FY65" s="143"/>
      <c r="FZ65" s="143"/>
      <c r="GA65" s="143"/>
      <c r="GB65" s="143"/>
      <c r="GC65" s="143"/>
      <c r="GD65" s="143"/>
      <c r="GE65" s="143"/>
      <c r="GF65" s="143"/>
      <c r="GG65" s="143"/>
      <c r="GH65" s="143"/>
      <c r="GI65" s="143"/>
      <c r="GJ65" s="143"/>
      <c r="GK65" s="143"/>
      <c r="GL65" s="143"/>
      <c r="GM65" s="143"/>
      <c r="GN65" s="143"/>
      <c r="GO65" s="143"/>
      <c r="GP65" s="143"/>
      <c r="GQ65" s="143"/>
      <c r="GR65" s="143"/>
      <c r="GS65" s="143"/>
      <c r="GT65" s="143"/>
      <c r="GU65" s="143"/>
      <c r="GV65" s="143"/>
      <c r="GW65" s="143"/>
      <c r="GX65" s="143"/>
      <c r="GY65" s="143"/>
      <c r="GZ65" s="143"/>
      <c r="HA65" s="143"/>
      <c r="HB65" s="143"/>
      <c r="HC65" s="143"/>
      <c r="HD65" s="143"/>
      <c r="HE65" s="143"/>
      <c r="HF65" s="143"/>
      <c r="HG65" s="143"/>
      <c r="HH65" s="143"/>
      <c r="HI65" s="143"/>
      <c r="HJ65" s="143"/>
      <c r="HK65" s="143"/>
      <c r="HL65" s="143"/>
      <c r="HM65" s="143"/>
      <c r="HN65" s="143"/>
      <c r="HO65" s="143"/>
      <c r="HP65" s="143"/>
      <c r="HQ65" s="143"/>
      <c r="HR65" s="143"/>
      <c r="HS65" s="143"/>
      <c r="HT65" s="143"/>
      <c r="HU65" s="143"/>
      <c r="HV65" s="143"/>
      <c r="HW65" s="143"/>
      <c r="HX65" s="143"/>
      <c r="HY65" s="143"/>
      <c r="HZ65" s="143"/>
      <c r="IA65" s="143"/>
      <c r="IB65" s="143"/>
      <c r="IC65" s="143"/>
      <c r="ID65" s="143"/>
      <c r="IE65" s="143"/>
      <c r="IF65" s="143"/>
      <c r="IG65" s="143"/>
      <c r="IH65" s="143"/>
      <c r="II65" s="143"/>
      <c r="IJ65" s="143"/>
      <c r="IK65" s="143"/>
      <c r="IL65" s="143"/>
      <c r="IM65" s="143"/>
      <c r="IN65" s="143"/>
      <c r="IO65" s="143"/>
      <c r="IP65" s="143"/>
      <c r="IQ65" s="143"/>
      <c r="IR65" s="143"/>
      <c r="IS65" s="143"/>
      <c r="IT65" s="143"/>
      <c r="IU65" s="143"/>
      <c r="IV65" s="143"/>
    </row>
    <row r="66" spans="1:256" ht="13.5">
      <c r="A66" s="253"/>
      <c r="B66" s="238"/>
      <c r="C66" s="238"/>
      <c r="D66" s="258"/>
      <c r="E66" s="136"/>
      <c r="F66" s="136"/>
      <c r="G66" s="134"/>
      <c r="H66" s="143"/>
      <c r="I66" s="143"/>
      <c r="J66" s="143"/>
      <c r="K66" s="143"/>
      <c r="L66" s="143"/>
      <c r="M66" s="143"/>
      <c r="N66" s="143"/>
      <c r="O66" s="143"/>
      <c r="P66" s="143"/>
      <c r="Q66" s="143"/>
      <c r="R66" s="143"/>
      <c r="S66" s="143"/>
      <c r="T66" s="143"/>
      <c r="U66" s="143"/>
      <c r="V66" s="143"/>
      <c r="W66" s="143"/>
      <c r="X66" s="143"/>
      <c r="Y66" s="143"/>
      <c r="Z66" s="143"/>
      <c r="AA66" s="143"/>
      <c r="AB66" s="143"/>
      <c r="AC66" s="143"/>
      <c r="AD66" s="143"/>
      <c r="AE66" s="143"/>
      <c r="AF66" s="143"/>
      <c r="AG66" s="143"/>
      <c r="AH66" s="143"/>
      <c r="AI66" s="143"/>
      <c r="AJ66" s="143"/>
      <c r="AK66" s="143"/>
      <c r="AL66" s="143"/>
      <c r="AM66" s="143"/>
      <c r="AN66" s="143"/>
      <c r="AO66" s="143"/>
      <c r="AP66" s="143"/>
      <c r="AQ66" s="143"/>
      <c r="AR66" s="143"/>
      <c r="AS66" s="143"/>
      <c r="AT66" s="143"/>
      <c r="AU66" s="143"/>
      <c r="AV66" s="143"/>
      <c r="AW66" s="143"/>
      <c r="AX66" s="143"/>
      <c r="AY66" s="143"/>
      <c r="AZ66" s="143"/>
      <c r="BA66" s="143"/>
      <c r="BB66" s="143"/>
      <c r="BC66" s="143"/>
      <c r="BD66" s="143"/>
      <c r="BE66" s="143"/>
      <c r="BF66" s="143"/>
      <c r="BG66" s="143"/>
      <c r="BH66" s="143"/>
      <c r="BI66" s="143"/>
      <c r="BJ66" s="143"/>
      <c r="BK66" s="143"/>
      <c r="BL66" s="143"/>
      <c r="BM66" s="143"/>
      <c r="BN66" s="143"/>
      <c r="BO66" s="143"/>
      <c r="BP66" s="143"/>
      <c r="BQ66" s="143"/>
      <c r="BR66" s="143"/>
      <c r="BS66" s="143"/>
      <c r="BT66" s="143"/>
      <c r="BU66" s="143"/>
      <c r="BV66" s="143"/>
      <c r="BW66" s="143"/>
      <c r="BX66" s="143"/>
      <c r="BY66" s="143"/>
      <c r="BZ66" s="143"/>
      <c r="CA66" s="143"/>
      <c r="CB66" s="143"/>
      <c r="CC66" s="143"/>
      <c r="CD66" s="143"/>
      <c r="CE66" s="143"/>
      <c r="CF66" s="143"/>
      <c r="CG66" s="143"/>
      <c r="CH66" s="143"/>
      <c r="CI66" s="143"/>
      <c r="CJ66" s="143"/>
      <c r="CK66" s="143"/>
      <c r="CL66" s="143"/>
      <c r="CM66" s="143"/>
      <c r="CN66" s="143"/>
      <c r="CO66" s="143"/>
      <c r="CP66" s="143"/>
      <c r="CQ66" s="143"/>
      <c r="CR66" s="143"/>
      <c r="CS66" s="143"/>
      <c r="CT66" s="143"/>
      <c r="CU66" s="143"/>
      <c r="CV66" s="143"/>
      <c r="CW66" s="143"/>
      <c r="CX66" s="143"/>
      <c r="CY66" s="143"/>
      <c r="CZ66" s="143"/>
      <c r="DA66" s="143"/>
      <c r="DB66" s="143"/>
      <c r="DC66" s="143"/>
      <c r="DD66" s="143"/>
      <c r="DE66" s="143"/>
      <c r="DF66" s="143"/>
      <c r="DG66" s="143"/>
      <c r="DH66" s="143"/>
      <c r="DI66" s="143"/>
      <c r="DJ66" s="143"/>
      <c r="DK66" s="143"/>
      <c r="DL66" s="143"/>
      <c r="DM66" s="143"/>
      <c r="DN66" s="143"/>
      <c r="DO66" s="143"/>
      <c r="DP66" s="143"/>
      <c r="DQ66" s="143"/>
      <c r="DR66" s="143"/>
      <c r="DS66" s="143"/>
      <c r="DT66" s="143"/>
      <c r="DU66" s="143"/>
      <c r="DV66" s="143"/>
      <c r="DW66" s="143"/>
      <c r="DX66" s="143"/>
      <c r="DY66" s="143"/>
      <c r="DZ66" s="143"/>
      <c r="EA66" s="143"/>
      <c r="EB66" s="143"/>
      <c r="EC66" s="143"/>
      <c r="ED66" s="143"/>
      <c r="EE66" s="143"/>
      <c r="EF66" s="143"/>
      <c r="EG66" s="143"/>
      <c r="EH66" s="143"/>
      <c r="EI66" s="143"/>
      <c r="EJ66" s="143"/>
      <c r="EK66" s="143"/>
      <c r="EL66" s="143"/>
      <c r="EM66" s="143"/>
      <c r="EN66" s="143"/>
      <c r="EO66" s="143"/>
      <c r="EP66" s="143"/>
      <c r="EQ66" s="143"/>
      <c r="ER66" s="143"/>
      <c r="ES66" s="143"/>
      <c r="ET66" s="143"/>
      <c r="EU66" s="143"/>
      <c r="EV66" s="143"/>
      <c r="EW66" s="143"/>
      <c r="EX66" s="143"/>
      <c r="EY66" s="143"/>
      <c r="EZ66" s="143"/>
      <c r="FA66" s="143"/>
      <c r="FB66" s="143"/>
      <c r="FC66" s="143"/>
      <c r="FD66" s="143"/>
      <c r="FE66" s="143"/>
      <c r="FF66" s="143"/>
      <c r="FG66" s="143"/>
      <c r="FH66" s="143"/>
      <c r="FI66" s="143"/>
      <c r="FJ66" s="143"/>
      <c r="FK66" s="143"/>
      <c r="FL66" s="143"/>
      <c r="FM66" s="143"/>
      <c r="FN66" s="143"/>
      <c r="FO66" s="143"/>
      <c r="FP66" s="143"/>
      <c r="FQ66" s="143"/>
      <c r="FR66" s="143"/>
      <c r="FS66" s="143"/>
      <c r="FT66" s="143"/>
      <c r="FU66" s="143"/>
      <c r="FV66" s="143"/>
      <c r="FW66" s="143"/>
      <c r="FX66" s="143"/>
      <c r="FY66" s="143"/>
      <c r="FZ66" s="143"/>
      <c r="GA66" s="143"/>
      <c r="GB66" s="143"/>
      <c r="GC66" s="143"/>
      <c r="GD66" s="143"/>
      <c r="GE66" s="143"/>
      <c r="GF66" s="143"/>
      <c r="GG66" s="143"/>
      <c r="GH66" s="143"/>
      <c r="GI66" s="143"/>
      <c r="GJ66" s="143"/>
      <c r="GK66" s="143"/>
      <c r="GL66" s="143"/>
      <c r="GM66" s="143"/>
      <c r="GN66" s="143"/>
      <c r="GO66" s="143"/>
      <c r="GP66" s="143"/>
      <c r="GQ66" s="143"/>
      <c r="GR66" s="143"/>
      <c r="GS66" s="143"/>
      <c r="GT66" s="143"/>
      <c r="GU66" s="143"/>
      <c r="GV66" s="143"/>
      <c r="GW66" s="143"/>
      <c r="GX66" s="143"/>
      <c r="GY66" s="143"/>
      <c r="GZ66" s="143"/>
      <c r="HA66" s="143"/>
      <c r="HB66" s="143"/>
      <c r="HC66" s="143"/>
      <c r="HD66" s="143"/>
      <c r="HE66" s="143"/>
      <c r="HF66" s="143"/>
      <c r="HG66" s="143"/>
      <c r="HH66" s="143"/>
      <c r="HI66" s="143"/>
      <c r="HJ66" s="143"/>
      <c r="HK66" s="143"/>
      <c r="HL66" s="143"/>
      <c r="HM66" s="143"/>
      <c r="HN66" s="143"/>
      <c r="HO66" s="143"/>
      <c r="HP66" s="143"/>
      <c r="HQ66" s="143"/>
      <c r="HR66" s="143"/>
      <c r="HS66" s="143"/>
      <c r="HT66" s="143"/>
      <c r="HU66" s="143"/>
      <c r="HV66" s="143"/>
      <c r="HW66" s="143"/>
      <c r="HX66" s="143"/>
      <c r="HY66" s="143"/>
      <c r="HZ66" s="143"/>
      <c r="IA66" s="143"/>
      <c r="IB66" s="143"/>
      <c r="IC66" s="143"/>
      <c r="ID66" s="143"/>
      <c r="IE66" s="143"/>
      <c r="IF66" s="143"/>
      <c r="IG66" s="143"/>
      <c r="IH66" s="143"/>
      <c r="II66" s="143"/>
      <c r="IJ66" s="143"/>
      <c r="IK66" s="143"/>
      <c r="IL66" s="143"/>
      <c r="IM66" s="143"/>
      <c r="IN66" s="143"/>
      <c r="IO66" s="143"/>
      <c r="IP66" s="143"/>
      <c r="IQ66" s="143"/>
      <c r="IR66" s="143"/>
      <c r="IS66" s="143"/>
      <c r="IT66" s="143"/>
      <c r="IU66" s="143"/>
      <c r="IV66" s="143"/>
    </row>
    <row r="67" spans="1:256" ht="13.5">
      <c r="A67" s="253"/>
      <c r="B67" s="238"/>
      <c r="C67" s="238" t="s">
        <v>317</v>
      </c>
      <c r="D67" s="255" t="s">
        <v>305</v>
      </c>
      <c r="E67" s="136"/>
      <c r="F67" s="136"/>
      <c r="G67" s="134"/>
      <c r="H67" s="143"/>
      <c r="I67" s="143"/>
      <c r="J67" s="143"/>
      <c r="K67" s="143"/>
      <c r="L67" s="143"/>
      <c r="M67" s="143"/>
      <c r="N67" s="143"/>
      <c r="O67" s="143"/>
      <c r="P67" s="143"/>
      <c r="Q67" s="143"/>
      <c r="R67" s="143"/>
      <c r="S67" s="143"/>
      <c r="T67" s="143"/>
      <c r="U67" s="143"/>
      <c r="V67" s="143"/>
      <c r="W67" s="143"/>
      <c r="X67" s="143"/>
      <c r="Y67" s="143"/>
      <c r="Z67" s="143"/>
      <c r="AA67" s="143"/>
      <c r="AB67" s="143"/>
      <c r="AC67" s="143"/>
      <c r="AD67" s="143"/>
      <c r="AE67" s="143"/>
      <c r="AF67" s="143"/>
      <c r="AG67" s="143"/>
      <c r="AH67" s="143"/>
      <c r="AI67" s="143"/>
      <c r="AJ67" s="143"/>
      <c r="AK67" s="143"/>
      <c r="AL67" s="143"/>
      <c r="AM67" s="143"/>
      <c r="AN67" s="143"/>
      <c r="AO67" s="143"/>
      <c r="AP67" s="143"/>
      <c r="AQ67" s="143"/>
      <c r="AR67" s="143"/>
      <c r="AS67" s="143"/>
      <c r="AT67" s="143"/>
      <c r="AU67" s="143"/>
      <c r="AV67" s="143"/>
      <c r="AW67" s="143"/>
      <c r="AX67" s="143"/>
      <c r="AY67" s="143"/>
      <c r="AZ67" s="143"/>
      <c r="BA67" s="143"/>
      <c r="BB67" s="143"/>
      <c r="BC67" s="143"/>
      <c r="BD67" s="143"/>
      <c r="BE67" s="143"/>
      <c r="BF67" s="143"/>
      <c r="BG67" s="143"/>
      <c r="BH67" s="143"/>
      <c r="BI67" s="143"/>
      <c r="BJ67" s="143"/>
      <c r="BK67" s="143"/>
      <c r="BL67" s="143"/>
      <c r="BM67" s="143"/>
      <c r="BN67" s="143"/>
      <c r="BO67" s="143"/>
      <c r="BP67" s="143"/>
      <c r="BQ67" s="143"/>
      <c r="BR67" s="143"/>
      <c r="BS67" s="143"/>
      <c r="BT67" s="143"/>
      <c r="BU67" s="143"/>
      <c r="BV67" s="143"/>
      <c r="BW67" s="143"/>
      <c r="BX67" s="143"/>
      <c r="BY67" s="143"/>
      <c r="BZ67" s="143"/>
      <c r="CA67" s="143"/>
      <c r="CB67" s="143"/>
      <c r="CC67" s="143"/>
      <c r="CD67" s="143"/>
      <c r="CE67" s="143"/>
      <c r="CF67" s="143"/>
      <c r="CG67" s="143"/>
      <c r="CH67" s="143"/>
      <c r="CI67" s="143"/>
      <c r="CJ67" s="143"/>
      <c r="CK67" s="143"/>
      <c r="CL67" s="143"/>
      <c r="CM67" s="143"/>
      <c r="CN67" s="143"/>
      <c r="CO67" s="143"/>
      <c r="CP67" s="143"/>
      <c r="CQ67" s="143"/>
      <c r="CR67" s="143"/>
      <c r="CS67" s="143"/>
      <c r="CT67" s="143"/>
      <c r="CU67" s="143"/>
      <c r="CV67" s="143"/>
      <c r="CW67" s="143"/>
      <c r="CX67" s="143"/>
      <c r="CY67" s="143"/>
      <c r="CZ67" s="143"/>
      <c r="DA67" s="143"/>
      <c r="DB67" s="143"/>
      <c r="DC67" s="143"/>
      <c r="DD67" s="143"/>
      <c r="DE67" s="143"/>
      <c r="DF67" s="143"/>
      <c r="DG67" s="143"/>
      <c r="DH67" s="143"/>
      <c r="DI67" s="143"/>
      <c r="DJ67" s="143"/>
      <c r="DK67" s="143"/>
      <c r="DL67" s="143"/>
      <c r="DM67" s="143"/>
      <c r="DN67" s="143"/>
      <c r="DO67" s="143"/>
      <c r="DP67" s="143"/>
      <c r="DQ67" s="143"/>
      <c r="DR67" s="143"/>
      <c r="DS67" s="143"/>
      <c r="DT67" s="143"/>
      <c r="DU67" s="143"/>
      <c r="DV67" s="143"/>
      <c r="DW67" s="143"/>
      <c r="DX67" s="143"/>
      <c r="DY67" s="143"/>
      <c r="DZ67" s="143"/>
      <c r="EA67" s="143"/>
      <c r="EB67" s="143"/>
      <c r="EC67" s="143"/>
      <c r="ED67" s="143"/>
      <c r="EE67" s="143"/>
      <c r="EF67" s="143"/>
      <c r="EG67" s="143"/>
      <c r="EH67" s="143"/>
      <c r="EI67" s="143"/>
      <c r="EJ67" s="143"/>
      <c r="EK67" s="143"/>
      <c r="EL67" s="143"/>
      <c r="EM67" s="143"/>
      <c r="EN67" s="143"/>
      <c r="EO67" s="143"/>
      <c r="EP67" s="143"/>
      <c r="EQ67" s="143"/>
      <c r="ER67" s="143"/>
      <c r="ES67" s="143"/>
      <c r="ET67" s="143"/>
      <c r="EU67" s="143"/>
      <c r="EV67" s="143"/>
      <c r="EW67" s="143"/>
      <c r="EX67" s="143"/>
      <c r="EY67" s="143"/>
      <c r="EZ67" s="143"/>
      <c r="FA67" s="143"/>
      <c r="FB67" s="143"/>
      <c r="FC67" s="143"/>
      <c r="FD67" s="143"/>
      <c r="FE67" s="143"/>
      <c r="FF67" s="143"/>
      <c r="FG67" s="143"/>
      <c r="FH67" s="143"/>
      <c r="FI67" s="143"/>
      <c r="FJ67" s="143"/>
      <c r="FK67" s="143"/>
      <c r="FL67" s="143"/>
      <c r="FM67" s="143"/>
      <c r="FN67" s="143"/>
      <c r="FO67" s="143"/>
      <c r="FP67" s="143"/>
      <c r="FQ67" s="143"/>
      <c r="FR67" s="143"/>
      <c r="FS67" s="143"/>
      <c r="FT67" s="143"/>
      <c r="FU67" s="143"/>
      <c r="FV67" s="143"/>
      <c r="FW67" s="143"/>
      <c r="FX67" s="143"/>
      <c r="FY67" s="143"/>
      <c r="FZ67" s="143"/>
      <c r="GA67" s="143"/>
      <c r="GB67" s="143"/>
      <c r="GC67" s="143"/>
      <c r="GD67" s="143"/>
      <c r="GE67" s="143"/>
      <c r="GF67" s="143"/>
      <c r="GG67" s="143"/>
      <c r="GH67" s="143"/>
      <c r="GI67" s="143"/>
      <c r="GJ67" s="143"/>
      <c r="GK67" s="143"/>
      <c r="GL67" s="143"/>
      <c r="GM67" s="143"/>
      <c r="GN67" s="143"/>
      <c r="GO67" s="143"/>
      <c r="GP67" s="143"/>
      <c r="GQ67" s="143"/>
      <c r="GR67" s="143"/>
      <c r="GS67" s="143"/>
      <c r="GT67" s="143"/>
      <c r="GU67" s="143"/>
      <c r="GV67" s="143"/>
      <c r="GW67" s="143"/>
      <c r="GX67" s="143"/>
      <c r="GY67" s="143"/>
      <c r="GZ67" s="143"/>
      <c r="HA67" s="143"/>
      <c r="HB67" s="143"/>
      <c r="HC67" s="143"/>
      <c r="HD67" s="143"/>
      <c r="HE67" s="143"/>
      <c r="HF67" s="143"/>
      <c r="HG67" s="143"/>
      <c r="HH67" s="143"/>
      <c r="HI67" s="143"/>
      <c r="HJ67" s="143"/>
      <c r="HK67" s="143"/>
      <c r="HL67" s="143"/>
      <c r="HM67" s="143"/>
      <c r="HN67" s="143"/>
      <c r="HO67" s="143"/>
      <c r="HP67" s="143"/>
      <c r="HQ67" s="143"/>
      <c r="HR67" s="143"/>
      <c r="HS67" s="143"/>
      <c r="HT67" s="143"/>
      <c r="HU67" s="143"/>
      <c r="HV67" s="143"/>
      <c r="HW67" s="143"/>
      <c r="HX67" s="143"/>
      <c r="HY67" s="143"/>
      <c r="HZ67" s="143"/>
      <c r="IA67" s="143"/>
      <c r="IB67" s="143"/>
      <c r="IC67" s="143"/>
      <c r="ID67" s="143"/>
      <c r="IE67" s="143"/>
      <c r="IF67" s="143"/>
      <c r="IG67" s="143"/>
      <c r="IH67" s="143"/>
      <c r="II67" s="143"/>
      <c r="IJ67" s="143"/>
      <c r="IK67" s="143"/>
      <c r="IL67" s="143"/>
      <c r="IM67" s="143"/>
      <c r="IN67" s="143"/>
      <c r="IO67" s="143"/>
      <c r="IP67" s="143"/>
      <c r="IQ67" s="143"/>
      <c r="IR67" s="143"/>
      <c r="IS67" s="143"/>
      <c r="IT67" s="143"/>
      <c r="IU67" s="143"/>
      <c r="IV67" s="143"/>
    </row>
    <row r="68" spans="1:256" ht="13.5">
      <c r="A68" s="253"/>
      <c r="B68" s="238"/>
      <c r="C68" s="238"/>
      <c r="D68" s="257"/>
      <c r="E68" s="136"/>
      <c r="F68" s="136"/>
      <c r="G68" s="134"/>
      <c r="H68" s="143"/>
      <c r="I68" s="143"/>
      <c r="J68" s="143"/>
      <c r="K68" s="143"/>
      <c r="L68" s="143"/>
      <c r="M68" s="143"/>
      <c r="N68" s="143"/>
      <c r="O68" s="143"/>
      <c r="P68" s="143"/>
      <c r="Q68" s="143"/>
      <c r="R68" s="143"/>
      <c r="S68" s="143"/>
      <c r="T68" s="143"/>
      <c r="U68" s="143"/>
      <c r="V68" s="143"/>
      <c r="W68" s="143"/>
      <c r="X68" s="143"/>
      <c r="Y68" s="143"/>
      <c r="Z68" s="143"/>
      <c r="AA68" s="143"/>
      <c r="AB68" s="143"/>
      <c r="AC68" s="143"/>
      <c r="AD68" s="143"/>
      <c r="AE68" s="143"/>
      <c r="AF68" s="143"/>
      <c r="AG68" s="143"/>
      <c r="AH68" s="143"/>
      <c r="AI68" s="143"/>
      <c r="AJ68" s="143"/>
      <c r="AK68" s="143"/>
      <c r="AL68" s="143"/>
      <c r="AM68" s="143"/>
      <c r="AN68" s="143"/>
      <c r="AO68" s="143"/>
      <c r="AP68" s="143"/>
      <c r="AQ68" s="143"/>
      <c r="AR68" s="143"/>
      <c r="AS68" s="143"/>
      <c r="AT68" s="143"/>
      <c r="AU68" s="143"/>
      <c r="AV68" s="143"/>
      <c r="AW68" s="143"/>
      <c r="AX68" s="143"/>
      <c r="AY68" s="143"/>
      <c r="AZ68" s="143"/>
      <c r="BA68" s="143"/>
      <c r="BB68" s="143"/>
      <c r="BC68" s="143"/>
      <c r="BD68" s="143"/>
      <c r="BE68" s="143"/>
      <c r="BF68" s="143"/>
      <c r="BG68" s="143"/>
      <c r="BH68" s="143"/>
      <c r="BI68" s="143"/>
      <c r="BJ68" s="143"/>
      <c r="BK68" s="143"/>
      <c r="BL68" s="143"/>
      <c r="BM68" s="143"/>
      <c r="BN68" s="143"/>
      <c r="BO68" s="143"/>
      <c r="BP68" s="143"/>
      <c r="BQ68" s="143"/>
      <c r="BR68" s="143"/>
      <c r="BS68" s="143"/>
      <c r="BT68" s="143"/>
      <c r="BU68" s="143"/>
      <c r="BV68" s="143"/>
      <c r="BW68" s="143"/>
      <c r="BX68" s="143"/>
      <c r="BY68" s="143"/>
      <c r="BZ68" s="143"/>
      <c r="CA68" s="143"/>
      <c r="CB68" s="143"/>
      <c r="CC68" s="143"/>
      <c r="CD68" s="143"/>
      <c r="CE68" s="143"/>
      <c r="CF68" s="143"/>
      <c r="CG68" s="143"/>
      <c r="CH68" s="143"/>
      <c r="CI68" s="143"/>
      <c r="CJ68" s="143"/>
      <c r="CK68" s="143"/>
      <c r="CL68" s="143"/>
      <c r="CM68" s="143"/>
      <c r="CN68" s="143"/>
      <c r="CO68" s="143"/>
      <c r="CP68" s="143"/>
      <c r="CQ68" s="143"/>
      <c r="CR68" s="143"/>
      <c r="CS68" s="143"/>
      <c r="CT68" s="143"/>
      <c r="CU68" s="143"/>
      <c r="CV68" s="143"/>
      <c r="CW68" s="143"/>
      <c r="CX68" s="143"/>
      <c r="CY68" s="143"/>
      <c r="CZ68" s="143"/>
      <c r="DA68" s="143"/>
      <c r="DB68" s="143"/>
      <c r="DC68" s="143"/>
      <c r="DD68" s="143"/>
      <c r="DE68" s="143"/>
      <c r="DF68" s="143"/>
      <c r="DG68" s="143"/>
      <c r="DH68" s="143"/>
      <c r="DI68" s="143"/>
      <c r="DJ68" s="143"/>
      <c r="DK68" s="143"/>
      <c r="DL68" s="143"/>
      <c r="DM68" s="143"/>
      <c r="DN68" s="143"/>
      <c r="DO68" s="143"/>
      <c r="DP68" s="143"/>
      <c r="DQ68" s="143"/>
      <c r="DR68" s="143"/>
      <c r="DS68" s="143"/>
      <c r="DT68" s="143"/>
      <c r="DU68" s="143"/>
      <c r="DV68" s="143"/>
      <c r="DW68" s="143"/>
      <c r="DX68" s="143"/>
      <c r="DY68" s="143"/>
      <c r="DZ68" s="143"/>
      <c r="EA68" s="143"/>
      <c r="EB68" s="143"/>
      <c r="EC68" s="143"/>
      <c r="ED68" s="143"/>
      <c r="EE68" s="143"/>
      <c r="EF68" s="143"/>
      <c r="EG68" s="143"/>
      <c r="EH68" s="143"/>
      <c r="EI68" s="143"/>
      <c r="EJ68" s="143"/>
      <c r="EK68" s="143"/>
      <c r="EL68" s="143"/>
      <c r="EM68" s="143"/>
      <c r="EN68" s="143"/>
      <c r="EO68" s="143"/>
      <c r="EP68" s="143"/>
      <c r="EQ68" s="143"/>
      <c r="ER68" s="143"/>
      <c r="ES68" s="143"/>
      <c r="ET68" s="143"/>
      <c r="EU68" s="143"/>
      <c r="EV68" s="143"/>
      <c r="EW68" s="143"/>
      <c r="EX68" s="143"/>
      <c r="EY68" s="143"/>
      <c r="EZ68" s="143"/>
      <c r="FA68" s="143"/>
      <c r="FB68" s="143"/>
      <c r="FC68" s="143"/>
      <c r="FD68" s="143"/>
      <c r="FE68" s="143"/>
      <c r="FF68" s="143"/>
      <c r="FG68" s="143"/>
      <c r="FH68" s="143"/>
      <c r="FI68" s="143"/>
      <c r="FJ68" s="143"/>
      <c r="FK68" s="143"/>
      <c r="FL68" s="143"/>
      <c r="FM68" s="143"/>
      <c r="FN68" s="143"/>
      <c r="FO68" s="143"/>
      <c r="FP68" s="143"/>
      <c r="FQ68" s="143"/>
      <c r="FR68" s="143"/>
      <c r="FS68" s="143"/>
      <c r="FT68" s="143"/>
      <c r="FU68" s="143"/>
      <c r="FV68" s="143"/>
      <c r="FW68" s="143"/>
      <c r="FX68" s="143"/>
      <c r="FY68" s="143"/>
      <c r="FZ68" s="143"/>
      <c r="GA68" s="143"/>
      <c r="GB68" s="143"/>
      <c r="GC68" s="143"/>
      <c r="GD68" s="143"/>
      <c r="GE68" s="143"/>
      <c r="GF68" s="143"/>
      <c r="GG68" s="143"/>
      <c r="GH68" s="143"/>
      <c r="GI68" s="143"/>
      <c r="GJ68" s="143"/>
      <c r="GK68" s="143"/>
      <c r="GL68" s="143"/>
      <c r="GM68" s="143"/>
      <c r="GN68" s="143"/>
      <c r="GO68" s="143"/>
      <c r="GP68" s="143"/>
      <c r="GQ68" s="143"/>
      <c r="GR68" s="143"/>
      <c r="GS68" s="143"/>
      <c r="GT68" s="143"/>
      <c r="GU68" s="143"/>
      <c r="GV68" s="143"/>
      <c r="GW68" s="143"/>
      <c r="GX68" s="143"/>
      <c r="GY68" s="143"/>
      <c r="GZ68" s="143"/>
      <c r="HA68" s="143"/>
      <c r="HB68" s="143"/>
      <c r="HC68" s="143"/>
      <c r="HD68" s="143"/>
      <c r="HE68" s="143"/>
      <c r="HF68" s="143"/>
      <c r="HG68" s="143"/>
      <c r="HH68" s="143"/>
      <c r="HI68" s="143"/>
      <c r="HJ68" s="143"/>
      <c r="HK68" s="143"/>
      <c r="HL68" s="143"/>
      <c r="HM68" s="143"/>
      <c r="HN68" s="143"/>
      <c r="HO68" s="143"/>
      <c r="HP68" s="143"/>
      <c r="HQ68" s="143"/>
      <c r="HR68" s="143"/>
      <c r="HS68" s="143"/>
      <c r="HT68" s="143"/>
      <c r="HU68" s="143"/>
      <c r="HV68" s="143"/>
      <c r="HW68" s="143"/>
      <c r="HX68" s="143"/>
      <c r="HY68" s="143"/>
      <c r="HZ68" s="143"/>
      <c r="IA68" s="143"/>
      <c r="IB68" s="143"/>
      <c r="IC68" s="143"/>
      <c r="ID68" s="143"/>
      <c r="IE68" s="143"/>
      <c r="IF68" s="143"/>
      <c r="IG68" s="143"/>
      <c r="IH68" s="143"/>
      <c r="II68" s="143"/>
      <c r="IJ68" s="143"/>
      <c r="IK68" s="143"/>
      <c r="IL68" s="143"/>
      <c r="IM68" s="143"/>
      <c r="IN68" s="143"/>
      <c r="IO68" s="143"/>
      <c r="IP68" s="143"/>
      <c r="IQ68" s="143"/>
      <c r="IR68" s="143"/>
      <c r="IS68" s="143"/>
      <c r="IT68" s="143"/>
      <c r="IU68" s="143"/>
      <c r="IV68" s="143"/>
    </row>
    <row r="69" spans="1:256" ht="13.5">
      <c r="A69" s="253"/>
      <c r="B69" s="238"/>
      <c r="C69" s="238"/>
      <c r="D69" s="256"/>
      <c r="E69" s="136"/>
      <c r="F69" s="136"/>
      <c r="G69" s="134">
        <v>10</v>
      </c>
      <c r="H69" s="143"/>
      <c r="I69" s="143"/>
      <c r="J69" s="143"/>
      <c r="K69" s="143"/>
      <c r="L69" s="143"/>
      <c r="M69" s="143"/>
      <c r="N69" s="143"/>
      <c r="O69" s="143"/>
      <c r="P69" s="143"/>
      <c r="Q69" s="143"/>
      <c r="R69" s="143"/>
      <c r="S69" s="143"/>
      <c r="T69" s="143"/>
      <c r="U69" s="143"/>
      <c r="V69" s="143"/>
      <c r="W69" s="143"/>
      <c r="X69" s="143"/>
      <c r="Y69" s="143"/>
      <c r="Z69" s="143"/>
      <c r="AA69" s="143"/>
      <c r="AB69" s="143"/>
      <c r="AC69" s="143"/>
      <c r="AD69" s="143"/>
      <c r="AE69" s="143"/>
      <c r="AF69" s="143"/>
      <c r="AG69" s="143"/>
      <c r="AH69" s="143"/>
      <c r="AI69" s="143"/>
      <c r="AJ69" s="143"/>
      <c r="AK69" s="143"/>
      <c r="AL69" s="143"/>
      <c r="AM69" s="143"/>
      <c r="AN69" s="143"/>
      <c r="AO69" s="143"/>
      <c r="AP69" s="143"/>
      <c r="AQ69" s="143"/>
      <c r="AR69" s="143"/>
      <c r="AS69" s="143"/>
      <c r="AT69" s="143"/>
      <c r="AU69" s="143"/>
      <c r="AV69" s="143"/>
      <c r="AW69" s="143"/>
      <c r="AX69" s="143"/>
      <c r="AY69" s="143"/>
      <c r="AZ69" s="143"/>
      <c r="BA69" s="143"/>
      <c r="BB69" s="143"/>
      <c r="BC69" s="143"/>
      <c r="BD69" s="143"/>
      <c r="BE69" s="143"/>
      <c r="BF69" s="143"/>
      <c r="BG69" s="143"/>
      <c r="BH69" s="143"/>
      <c r="BI69" s="143"/>
      <c r="BJ69" s="143"/>
      <c r="BK69" s="143"/>
      <c r="BL69" s="143"/>
      <c r="BM69" s="143"/>
      <c r="BN69" s="143"/>
      <c r="BO69" s="143"/>
      <c r="BP69" s="143"/>
      <c r="BQ69" s="143"/>
      <c r="BR69" s="143"/>
      <c r="BS69" s="143"/>
      <c r="BT69" s="143"/>
      <c r="BU69" s="143"/>
      <c r="BV69" s="143"/>
      <c r="BW69" s="143"/>
      <c r="BX69" s="143"/>
      <c r="BY69" s="143"/>
      <c r="BZ69" s="143"/>
      <c r="CA69" s="143"/>
      <c r="CB69" s="143"/>
      <c r="CC69" s="143"/>
      <c r="CD69" s="143"/>
      <c r="CE69" s="143"/>
      <c r="CF69" s="143"/>
      <c r="CG69" s="143"/>
      <c r="CH69" s="143"/>
      <c r="CI69" s="143"/>
      <c r="CJ69" s="143"/>
      <c r="CK69" s="143"/>
      <c r="CL69" s="143"/>
      <c r="CM69" s="143"/>
      <c r="CN69" s="143"/>
      <c r="CO69" s="143"/>
      <c r="CP69" s="143"/>
      <c r="CQ69" s="143"/>
      <c r="CR69" s="143"/>
      <c r="CS69" s="143"/>
      <c r="CT69" s="143"/>
      <c r="CU69" s="143"/>
      <c r="CV69" s="143"/>
      <c r="CW69" s="143"/>
      <c r="CX69" s="143"/>
      <c r="CY69" s="143"/>
      <c r="CZ69" s="143"/>
      <c r="DA69" s="143"/>
      <c r="DB69" s="143"/>
      <c r="DC69" s="143"/>
      <c r="DD69" s="143"/>
      <c r="DE69" s="143"/>
      <c r="DF69" s="143"/>
      <c r="DG69" s="143"/>
      <c r="DH69" s="143"/>
      <c r="DI69" s="143"/>
      <c r="DJ69" s="143"/>
      <c r="DK69" s="143"/>
      <c r="DL69" s="143"/>
      <c r="DM69" s="143"/>
      <c r="DN69" s="143"/>
      <c r="DO69" s="143"/>
      <c r="DP69" s="143"/>
      <c r="DQ69" s="143"/>
      <c r="DR69" s="143"/>
      <c r="DS69" s="143"/>
      <c r="DT69" s="143"/>
      <c r="DU69" s="143"/>
      <c r="DV69" s="143"/>
      <c r="DW69" s="143"/>
      <c r="DX69" s="143"/>
      <c r="DY69" s="143"/>
      <c r="DZ69" s="143"/>
      <c r="EA69" s="143"/>
      <c r="EB69" s="143"/>
      <c r="EC69" s="143"/>
      <c r="ED69" s="143"/>
      <c r="EE69" s="143"/>
      <c r="EF69" s="143"/>
      <c r="EG69" s="143"/>
      <c r="EH69" s="143"/>
      <c r="EI69" s="143"/>
      <c r="EJ69" s="143"/>
      <c r="EK69" s="143"/>
      <c r="EL69" s="143"/>
      <c r="EM69" s="143"/>
      <c r="EN69" s="143"/>
      <c r="EO69" s="143"/>
      <c r="EP69" s="143"/>
      <c r="EQ69" s="143"/>
      <c r="ER69" s="143"/>
      <c r="ES69" s="143"/>
      <c r="ET69" s="143"/>
      <c r="EU69" s="143"/>
      <c r="EV69" s="143"/>
      <c r="EW69" s="143"/>
      <c r="EX69" s="143"/>
      <c r="EY69" s="143"/>
      <c r="EZ69" s="143"/>
      <c r="FA69" s="143"/>
      <c r="FB69" s="143"/>
      <c r="FC69" s="143"/>
      <c r="FD69" s="143"/>
      <c r="FE69" s="143"/>
      <c r="FF69" s="143"/>
      <c r="FG69" s="143"/>
      <c r="FH69" s="143"/>
      <c r="FI69" s="143"/>
      <c r="FJ69" s="143"/>
      <c r="FK69" s="143"/>
      <c r="FL69" s="143"/>
      <c r="FM69" s="143"/>
      <c r="FN69" s="143"/>
      <c r="FO69" s="143"/>
      <c r="FP69" s="143"/>
      <c r="FQ69" s="143"/>
      <c r="FR69" s="143"/>
      <c r="FS69" s="143"/>
      <c r="FT69" s="143"/>
      <c r="FU69" s="143"/>
      <c r="FV69" s="143"/>
      <c r="FW69" s="143"/>
      <c r="FX69" s="143"/>
      <c r="FY69" s="143"/>
      <c r="FZ69" s="143"/>
      <c r="GA69" s="143"/>
      <c r="GB69" s="143"/>
      <c r="GC69" s="143"/>
      <c r="GD69" s="143"/>
      <c r="GE69" s="143"/>
      <c r="GF69" s="143"/>
      <c r="GG69" s="143"/>
      <c r="GH69" s="143"/>
      <c r="GI69" s="143"/>
      <c r="GJ69" s="143"/>
      <c r="GK69" s="143"/>
      <c r="GL69" s="143"/>
      <c r="GM69" s="143"/>
      <c r="GN69" s="143"/>
      <c r="GO69" s="143"/>
      <c r="GP69" s="143"/>
      <c r="GQ69" s="143"/>
      <c r="GR69" s="143"/>
      <c r="GS69" s="143"/>
      <c r="GT69" s="143"/>
      <c r="GU69" s="143"/>
      <c r="GV69" s="143"/>
      <c r="GW69" s="143"/>
      <c r="GX69" s="143"/>
      <c r="GY69" s="143"/>
      <c r="GZ69" s="143"/>
      <c r="HA69" s="143"/>
      <c r="HB69" s="143"/>
      <c r="HC69" s="143"/>
      <c r="HD69" s="143"/>
      <c r="HE69" s="143"/>
      <c r="HF69" s="143"/>
      <c r="HG69" s="143"/>
      <c r="HH69" s="143"/>
      <c r="HI69" s="143"/>
      <c r="HJ69" s="143"/>
      <c r="HK69" s="143"/>
      <c r="HL69" s="143"/>
      <c r="HM69" s="143"/>
      <c r="HN69" s="143"/>
      <c r="HO69" s="143"/>
      <c r="HP69" s="143"/>
      <c r="HQ69" s="143"/>
      <c r="HR69" s="143"/>
      <c r="HS69" s="143"/>
      <c r="HT69" s="143"/>
      <c r="HU69" s="143"/>
      <c r="HV69" s="143"/>
      <c r="HW69" s="143"/>
      <c r="HX69" s="143"/>
      <c r="HY69" s="143"/>
      <c r="HZ69" s="143"/>
      <c r="IA69" s="143"/>
      <c r="IB69" s="143"/>
      <c r="IC69" s="143"/>
      <c r="ID69" s="143"/>
      <c r="IE69" s="143"/>
      <c r="IF69" s="143"/>
      <c r="IG69" s="143"/>
      <c r="IH69" s="143"/>
      <c r="II69" s="143"/>
      <c r="IJ69" s="143"/>
      <c r="IK69" s="143"/>
      <c r="IL69" s="143"/>
      <c r="IM69" s="143"/>
      <c r="IN69" s="143"/>
      <c r="IO69" s="143"/>
      <c r="IP69" s="143"/>
      <c r="IQ69" s="143"/>
      <c r="IR69" s="143"/>
      <c r="IS69" s="143"/>
      <c r="IT69" s="143"/>
      <c r="IU69" s="143"/>
      <c r="IV69" s="143"/>
    </row>
    <row r="70" spans="1:256" ht="13.5">
      <c r="A70" s="253"/>
      <c r="B70" s="238"/>
      <c r="C70" s="238" t="s">
        <v>318</v>
      </c>
      <c r="D70" s="135"/>
      <c r="E70" s="136"/>
      <c r="F70" s="136"/>
      <c r="G70" s="134"/>
      <c r="H70" s="143"/>
      <c r="I70" s="143"/>
      <c r="J70" s="143"/>
      <c r="K70" s="143"/>
      <c r="L70" s="143"/>
      <c r="M70" s="143"/>
      <c r="N70" s="143"/>
      <c r="O70" s="143"/>
      <c r="P70" s="143"/>
      <c r="Q70" s="143"/>
      <c r="R70" s="143"/>
      <c r="S70" s="143"/>
      <c r="T70" s="143"/>
      <c r="U70" s="143"/>
      <c r="V70" s="143"/>
      <c r="W70" s="143"/>
      <c r="X70" s="143"/>
      <c r="Y70" s="143"/>
      <c r="Z70" s="143"/>
      <c r="AA70" s="143"/>
      <c r="AB70" s="143"/>
      <c r="AC70" s="143"/>
      <c r="AD70" s="143"/>
      <c r="AE70" s="143"/>
      <c r="AF70" s="143"/>
      <c r="AG70" s="143"/>
      <c r="AH70" s="143"/>
      <c r="AI70" s="143"/>
      <c r="AJ70" s="143"/>
      <c r="AK70" s="143"/>
      <c r="AL70" s="143"/>
      <c r="AM70" s="143"/>
      <c r="AN70" s="143"/>
      <c r="AO70" s="143"/>
      <c r="AP70" s="143"/>
      <c r="AQ70" s="143"/>
      <c r="AR70" s="143"/>
      <c r="AS70" s="143"/>
      <c r="AT70" s="143"/>
      <c r="AU70" s="143"/>
      <c r="AV70" s="143"/>
      <c r="AW70" s="143"/>
      <c r="AX70" s="143"/>
      <c r="AY70" s="143"/>
      <c r="AZ70" s="143"/>
      <c r="BA70" s="143"/>
      <c r="BB70" s="143"/>
      <c r="BC70" s="143"/>
      <c r="BD70" s="143"/>
      <c r="BE70" s="143"/>
      <c r="BF70" s="143"/>
      <c r="BG70" s="143"/>
      <c r="BH70" s="143"/>
      <c r="BI70" s="143"/>
      <c r="BJ70" s="143"/>
      <c r="BK70" s="143"/>
      <c r="BL70" s="143"/>
      <c r="BM70" s="143"/>
      <c r="BN70" s="143"/>
      <c r="BO70" s="143"/>
      <c r="BP70" s="143"/>
      <c r="BQ70" s="143"/>
      <c r="BR70" s="143"/>
      <c r="BS70" s="143"/>
      <c r="BT70" s="143"/>
      <c r="BU70" s="143"/>
      <c r="BV70" s="143"/>
      <c r="BW70" s="143"/>
      <c r="BX70" s="143"/>
      <c r="BY70" s="143"/>
      <c r="BZ70" s="143"/>
      <c r="CA70" s="143"/>
      <c r="CB70" s="143"/>
      <c r="CC70" s="143"/>
      <c r="CD70" s="143"/>
      <c r="CE70" s="143"/>
      <c r="CF70" s="143"/>
      <c r="CG70" s="143"/>
      <c r="CH70" s="143"/>
      <c r="CI70" s="143"/>
      <c r="CJ70" s="143"/>
      <c r="CK70" s="143"/>
      <c r="CL70" s="143"/>
      <c r="CM70" s="143"/>
      <c r="CN70" s="143"/>
      <c r="CO70" s="143"/>
      <c r="CP70" s="143"/>
      <c r="CQ70" s="143"/>
      <c r="CR70" s="143"/>
      <c r="CS70" s="143"/>
      <c r="CT70" s="143"/>
      <c r="CU70" s="143"/>
      <c r="CV70" s="143"/>
      <c r="CW70" s="143"/>
      <c r="CX70" s="143"/>
      <c r="CY70" s="143"/>
      <c r="CZ70" s="143"/>
      <c r="DA70" s="143"/>
      <c r="DB70" s="143"/>
      <c r="DC70" s="143"/>
      <c r="DD70" s="143"/>
      <c r="DE70" s="143"/>
      <c r="DF70" s="143"/>
      <c r="DG70" s="143"/>
      <c r="DH70" s="143"/>
      <c r="DI70" s="143"/>
      <c r="DJ70" s="143"/>
      <c r="DK70" s="143"/>
      <c r="DL70" s="143"/>
      <c r="DM70" s="143"/>
      <c r="DN70" s="143"/>
      <c r="DO70" s="143"/>
      <c r="DP70" s="143"/>
      <c r="DQ70" s="143"/>
      <c r="DR70" s="143"/>
      <c r="DS70" s="143"/>
      <c r="DT70" s="143"/>
      <c r="DU70" s="143"/>
      <c r="DV70" s="143"/>
      <c r="DW70" s="143"/>
      <c r="DX70" s="143"/>
      <c r="DY70" s="143"/>
      <c r="DZ70" s="143"/>
      <c r="EA70" s="143"/>
      <c r="EB70" s="143"/>
      <c r="EC70" s="143"/>
      <c r="ED70" s="143"/>
      <c r="EE70" s="143"/>
      <c r="EF70" s="143"/>
      <c r="EG70" s="143"/>
      <c r="EH70" s="143"/>
      <c r="EI70" s="143"/>
      <c r="EJ70" s="143"/>
      <c r="EK70" s="143"/>
      <c r="EL70" s="143"/>
      <c r="EM70" s="143"/>
      <c r="EN70" s="143"/>
      <c r="EO70" s="143"/>
      <c r="EP70" s="143"/>
      <c r="EQ70" s="143"/>
      <c r="ER70" s="143"/>
      <c r="ES70" s="143"/>
      <c r="ET70" s="143"/>
      <c r="EU70" s="143"/>
      <c r="EV70" s="143"/>
      <c r="EW70" s="143"/>
      <c r="EX70" s="143"/>
      <c r="EY70" s="143"/>
      <c r="EZ70" s="143"/>
      <c r="FA70" s="143"/>
      <c r="FB70" s="143"/>
      <c r="FC70" s="143"/>
      <c r="FD70" s="143"/>
      <c r="FE70" s="143"/>
      <c r="FF70" s="143"/>
      <c r="FG70" s="143"/>
      <c r="FH70" s="143"/>
      <c r="FI70" s="143"/>
      <c r="FJ70" s="143"/>
      <c r="FK70" s="143"/>
      <c r="FL70" s="143"/>
      <c r="FM70" s="143"/>
      <c r="FN70" s="143"/>
      <c r="FO70" s="143"/>
      <c r="FP70" s="143"/>
      <c r="FQ70" s="143"/>
      <c r="FR70" s="143"/>
      <c r="FS70" s="143"/>
      <c r="FT70" s="143"/>
      <c r="FU70" s="143"/>
      <c r="FV70" s="143"/>
      <c r="FW70" s="143"/>
      <c r="FX70" s="143"/>
      <c r="FY70" s="143"/>
      <c r="FZ70" s="143"/>
      <c r="GA70" s="143"/>
      <c r="GB70" s="143"/>
      <c r="GC70" s="143"/>
      <c r="GD70" s="143"/>
      <c r="GE70" s="143"/>
      <c r="GF70" s="143"/>
      <c r="GG70" s="143"/>
      <c r="GH70" s="143"/>
      <c r="GI70" s="143"/>
      <c r="GJ70" s="143"/>
      <c r="GK70" s="143"/>
      <c r="GL70" s="143"/>
      <c r="GM70" s="143"/>
      <c r="GN70" s="143"/>
      <c r="GO70" s="143"/>
      <c r="GP70" s="143"/>
      <c r="GQ70" s="143"/>
      <c r="GR70" s="143"/>
      <c r="GS70" s="143"/>
      <c r="GT70" s="143"/>
      <c r="GU70" s="143"/>
      <c r="GV70" s="143"/>
      <c r="GW70" s="143"/>
      <c r="GX70" s="143"/>
      <c r="GY70" s="143"/>
      <c r="GZ70" s="143"/>
      <c r="HA70" s="143"/>
      <c r="HB70" s="143"/>
      <c r="HC70" s="143"/>
      <c r="HD70" s="143"/>
      <c r="HE70" s="143"/>
      <c r="HF70" s="143"/>
      <c r="HG70" s="143"/>
      <c r="HH70" s="143"/>
      <c r="HI70" s="143"/>
      <c r="HJ70" s="143"/>
      <c r="HK70" s="143"/>
      <c r="HL70" s="143"/>
      <c r="HM70" s="143"/>
      <c r="HN70" s="143"/>
      <c r="HO70" s="143"/>
      <c r="HP70" s="143"/>
      <c r="HQ70" s="143"/>
      <c r="HR70" s="143"/>
      <c r="HS70" s="143"/>
      <c r="HT70" s="143"/>
      <c r="HU70" s="143"/>
      <c r="HV70" s="143"/>
      <c r="HW70" s="143"/>
      <c r="HX70" s="143"/>
      <c r="HY70" s="143"/>
      <c r="HZ70" s="143"/>
      <c r="IA70" s="143"/>
      <c r="IB70" s="143"/>
      <c r="IC70" s="143"/>
      <c r="ID70" s="143"/>
      <c r="IE70" s="143"/>
      <c r="IF70" s="143"/>
      <c r="IG70" s="143"/>
      <c r="IH70" s="143"/>
      <c r="II70" s="143"/>
      <c r="IJ70" s="143"/>
      <c r="IK70" s="143"/>
      <c r="IL70" s="143"/>
      <c r="IM70" s="143"/>
      <c r="IN70" s="143"/>
      <c r="IO70" s="143"/>
      <c r="IP70" s="143"/>
      <c r="IQ70" s="143"/>
      <c r="IR70" s="143"/>
      <c r="IS70" s="143"/>
      <c r="IT70" s="143"/>
      <c r="IU70" s="143"/>
      <c r="IV70" s="143"/>
    </row>
    <row r="71" spans="1:256" ht="13.5">
      <c r="A71" s="253"/>
      <c r="B71" s="238"/>
      <c r="C71" s="238"/>
      <c r="D71" s="135"/>
      <c r="E71" s="136"/>
      <c r="F71" s="136"/>
      <c r="G71" s="134"/>
      <c r="H71" s="143"/>
      <c r="I71" s="143"/>
      <c r="J71" s="143"/>
      <c r="K71" s="143"/>
      <c r="L71" s="143"/>
      <c r="M71" s="143"/>
      <c r="N71" s="143"/>
      <c r="O71" s="143"/>
      <c r="P71" s="143"/>
      <c r="Q71" s="143"/>
      <c r="R71" s="143"/>
      <c r="S71" s="143"/>
      <c r="T71" s="143"/>
      <c r="U71" s="143"/>
      <c r="V71" s="143"/>
      <c r="W71" s="143"/>
      <c r="X71" s="143"/>
      <c r="Y71" s="143"/>
      <c r="Z71" s="143"/>
      <c r="AA71" s="143"/>
      <c r="AB71" s="143"/>
      <c r="AC71" s="143"/>
      <c r="AD71" s="143"/>
      <c r="AE71" s="143"/>
      <c r="AF71" s="143"/>
      <c r="AG71" s="143"/>
      <c r="AH71" s="143"/>
      <c r="AI71" s="143"/>
      <c r="AJ71" s="143"/>
      <c r="AK71" s="143"/>
      <c r="AL71" s="143"/>
      <c r="AM71" s="143"/>
      <c r="AN71" s="143"/>
      <c r="AO71" s="143"/>
      <c r="AP71" s="143"/>
      <c r="AQ71" s="143"/>
      <c r="AR71" s="143"/>
      <c r="AS71" s="143"/>
      <c r="AT71" s="143"/>
      <c r="AU71" s="143"/>
      <c r="AV71" s="143"/>
      <c r="AW71" s="143"/>
      <c r="AX71" s="143"/>
      <c r="AY71" s="143"/>
      <c r="AZ71" s="143"/>
      <c r="BA71" s="143"/>
      <c r="BB71" s="143"/>
      <c r="BC71" s="143"/>
      <c r="BD71" s="143"/>
      <c r="BE71" s="143"/>
      <c r="BF71" s="143"/>
      <c r="BG71" s="143"/>
      <c r="BH71" s="143"/>
      <c r="BI71" s="143"/>
      <c r="BJ71" s="143"/>
      <c r="BK71" s="143"/>
      <c r="BL71" s="143"/>
      <c r="BM71" s="143"/>
      <c r="BN71" s="143"/>
      <c r="BO71" s="143"/>
      <c r="BP71" s="143"/>
      <c r="BQ71" s="143"/>
      <c r="BR71" s="143"/>
      <c r="BS71" s="143"/>
      <c r="BT71" s="143"/>
      <c r="BU71" s="143"/>
      <c r="BV71" s="143"/>
      <c r="BW71" s="143"/>
      <c r="BX71" s="143"/>
      <c r="BY71" s="143"/>
      <c r="BZ71" s="143"/>
      <c r="CA71" s="143"/>
      <c r="CB71" s="143"/>
      <c r="CC71" s="143"/>
      <c r="CD71" s="143"/>
      <c r="CE71" s="143"/>
      <c r="CF71" s="143"/>
      <c r="CG71" s="143"/>
      <c r="CH71" s="143"/>
      <c r="CI71" s="143"/>
      <c r="CJ71" s="143"/>
      <c r="CK71" s="143"/>
      <c r="CL71" s="143"/>
      <c r="CM71" s="143"/>
      <c r="CN71" s="143"/>
      <c r="CO71" s="143"/>
      <c r="CP71" s="143"/>
      <c r="CQ71" s="143"/>
      <c r="CR71" s="143"/>
      <c r="CS71" s="143"/>
      <c r="CT71" s="143"/>
      <c r="CU71" s="143"/>
      <c r="CV71" s="143"/>
      <c r="CW71" s="143"/>
      <c r="CX71" s="143"/>
      <c r="CY71" s="143"/>
      <c r="CZ71" s="143"/>
      <c r="DA71" s="143"/>
      <c r="DB71" s="143"/>
      <c r="DC71" s="143"/>
      <c r="DD71" s="143"/>
      <c r="DE71" s="143"/>
      <c r="DF71" s="143"/>
      <c r="DG71" s="143"/>
      <c r="DH71" s="143"/>
      <c r="DI71" s="143"/>
      <c r="DJ71" s="143"/>
      <c r="DK71" s="143"/>
      <c r="DL71" s="143"/>
      <c r="DM71" s="143"/>
      <c r="DN71" s="143"/>
      <c r="DO71" s="143"/>
      <c r="DP71" s="143"/>
      <c r="DQ71" s="143"/>
      <c r="DR71" s="143"/>
      <c r="DS71" s="143"/>
      <c r="DT71" s="143"/>
      <c r="DU71" s="143"/>
      <c r="DV71" s="143"/>
      <c r="DW71" s="143"/>
      <c r="DX71" s="143"/>
      <c r="DY71" s="143"/>
      <c r="DZ71" s="143"/>
      <c r="EA71" s="143"/>
      <c r="EB71" s="143"/>
      <c r="EC71" s="143"/>
      <c r="ED71" s="143"/>
      <c r="EE71" s="143"/>
      <c r="EF71" s="143"/>
      <c r="EG71" s="143"/>
      <c r="EH71" s="143"/>
      <c r="EI71" s="143"/>
      <c r="EJ71" s="143"/>
      <c r="EK71" s="143"/>
      <c r="EL71" s="143"/>
      <c r="EM71" s="143"/>
      <c r="EN71" s="143"/>
      <c r="EO71" s="143"/>
      <c r="EP71" s="143"/>
      <c r="EQ71" s="143"/>
      <c r="ER71" s="143"/>
      <c r="ES71" s="143"/>
      <c r="ET71" s="143"/>
      <c r="EU71" s="143"/>
      <c r="EV71" s="143"/>
      <c r="EW71" s="143"/>
      <c r="EX71" s="143"/>
      <c r="EY71" s="143"/>
      <c r="EZ71" s="143"/>
      <c r="FA71" s="143"/>
      <c r="FB71" s="143"/>
      <c r="FC71" s="143"/>
      <c r="FD71" s="143"/>
      <c r="FE71" s="143"/>
      <c r="FF71" s="143"/>
      <c r="FG71" s="143"/>
      <c r="FH71" s="143"/>
      <c r="FI71" s="143"/>
      <c r="FJ71" s="143"/>
      <c r="FK71" s="143"/>
      <c r="FL71" s="143"/>
      <c r="FM71" s="143"/>
      <c r="FN71" s="143"/>
      <c r="FO71" s="143"/>
      <c r="FP71" s="143"/>
      <c r="FQ71" s="143"/>
      <c r="FR71" s="143"/>
      <c r="FS71" s="143"/>
      <c r="FT71" s="143"/>
      <c r="FU71" s="143"/>
      <c r="FV71" s="143"/>
      <c r="FW71" s="143"/>
      <c r="FX71" s="143"/>
      <c r="FY71" s="143"/>
      <c r="FZ71" s="143"/>
      <c r="GA71" s="143"/>
      <c r="GB71" s="143"/>
      <c r="GC71" s="143"/>
      <c r="GD71" s="143"/>
      <c r="GE71" s="143"/>
      <c r="GF71" s="143"/>
      <c r="GG71" s="143"/>
      <c r="GH71" s="143"/>
      <c r="GI71" s="143"/>
      <c r="GJ71" s="143"/>
      <c r="GK71" s="143"/>
      <c r="GL71" s="143"/>
      <c r="GM71" s="143"/>
      <c r="GN71" s="143"/>
      <c r="GO71" s="143"/>
      <c r="GP71" s="143"/>
      <c r="GQ71" s="143"/>
      <c r="GR71" s="143"/>
      <c r="GS71" s="143"/>
      <c r="GT71" s="143"/>
      <c r="GU71" s="143"/>
      <c r="GV71" s="143"/>
      <c r="GW71" s="143"/>
      <c r="GX71" s="143"/>
      <c r="GY71" s="143"/>
      <c r="GZ71" s="143"/>
      <c r="HA71" s="143"/>
      <c r="HB71" s="143"/>
      <c r="HC71" s="143"/>
      <c r="HD71" s="143"/>
      <c r="HE71" s="143"/>
      <c r="HF71" s="143"/>
      <c r="HG71" s="143"/>
      <c r="HH71" s="143"/>
      <c r="HI71" s="143"/>
      <c r="HJ71" s="143"/>
      <c r="HK71" s="143"/>
      <c r="HL71" s="143"/>
      <c r="HM71" s="143"/>
      <c r="HN71" s="143"/>
      <c r="HO71" s="143"/>
      <c r="HP71" s="143"/>
      <c r="HQ71" s="143"/>
      <c r="HR71" s="143"/>
      <c r="HS71" s="143"/>
      <c r="HT71" s="143"/>
      <c r="HU71" s="143"/>
      <c r="HV71" s="143"/>
      <c r="HW71" s="143"/>
      <c r="HX71" s="143"/>
      <c r="HY71" s="143"/>
      <c r="HZ71" s="143"/>
      <c r="IA71" s="143"/>
      <c r="IB71" s="143"/>
      <c r="IC71" s="143"/>
      <c r="ID71" s="143"/>
      <c r="IE71" s="143"/>
      <c r="IF71" s="143"/>
      <c r="IG71" s="143"/>
      <c r="IH71" s="143"/>
      <c r="II71" s="143"/>
      <c r="IJ71" s="143"/>
      <c r="IK71" s="143"/>
      <c r="IL71" s="143"/>
      <c r="IM71" s="143"/>
      <c r="IN71" s="143"/>
      <c r="IO71" s="143"/>
      <c r="IP71" s="143"/>
      <c r="IQ71" s="143"/>
      <c r="IR71" s="143"/>
      <c r="IS71" s="143"/>
      <c r="IT71" s="143"/>
      <c r="IU71" s="143"/>
      <c r="IV71" s="143"/>
    </row>
    <row r="72" spans="1:256" ht="13.5">
      <c r="A72" s="253"/>
      <c r="B72" s="238"/>
      <c r="C72" s="238"/>
      <c r="D72" s="135"/>
      <c r="E72" s="136"/>
      <c r="F72" s="136"/>
      <c r="G72" s="134"/>
      <c r="H72" s="143"/>
      <c r="I72" s="143"/>
      <c r="J72" s="143"/>
      <c r="K72" s="143"/>
      <c r="L72" s="143"/>
      <c r="M72" s="143"/>
      <c r="N72" s="143"/>
      <c r="O72" s="143"/>
      <c r="P72" s="143"/>
      <c r="Q72" s="143"/>
      <c r="R72" s="143"/>
      <c r="S72" s="143"/>
      <c r="T72" s="143"/>
      <c r="U72" s="143"/>
      <c r="V72" s="143"/>
      <c r="W72" s="143"/>
      <c r="X72" s="143"/>
      <c r="Y72" s="143"/>
      <c r="Z72" s="143"/>
      <c r="AA72" s="143"/>
      <c r="AB72" s="143"/>
      <c r="AC72" s="143"/>
      <c r="AD72" s="143"/>
      <c r="AE72" s="143"/>
      <c r="AF72" s="143"/>
      <c r="AG72" s="143"/>
      <c r="AH72" s="143"/>
      <c r="AI72" s="143"/>
      <c r="AJ72" s="143"/>
      <c r="AK72" s="143"/>
      <c r="AL72" s="143"/>
      <c r="AM72" s="143"/>
      <c r="AN72" s="143"/>
      <c r="AO72" s="143"/>
      <c r="AP72" s="143"/>
      <c r="AQ72" s="143"/>
      <c r="AR72" s="143"/>
      <c r="AS72" s="143"/>
      <c r="AT72" s="143"/>
      <c r="AU72" s="143"/>
      <c r="AV72" s="143"/>
      <c r="AW72" s="143"/>
      <c r="AX72" s="143"/>
      <c r="AY72" s="143"/>
      <c r="AZ72" s="143"/>
      <c r="BA72" s="143"/>
      <c r="BB72" s="143"/>
      <c r="BC72" s="143"/>
      <c r="BD72" s="143"/>
      <c r="BE72" s="143"/>
      <c r="BF72" s="143"/>
      <c r="BG72" s="143"/>
      <c r="BH72" s="143"/>
      <c r="BI72" s="143"/>
      <c r="BJ72" s="143"/>
      <c r="BK72" s="143"/>
      <c r="BL72" s="143"/>
      <c r="BM72" s="143"/>
      <c r="BN72" s="143"/>
      <c r="BO72" s="143"/>
      <c r="BP72" s="143"/>
      <c r="BQ72" s="143"/>
      <c r="BR72" s="143"/>
      <c r="BS72" s="143"/>
      <c r="BT72" s="143"/>
      <c r="BU72" s="143"/>
      <c r="BV72" s="143"/>
      <c r="BW72" s="143"/>
      <c r="BX72" s="143"/>
      <c r="BY72" s="143"/>
      <c r="BZ72" s="143"/>
      <c r="CA72" s="143"/>
      <c r="CB72" s="143"/>
      <c r="CC72" s="143"/>
      <c r="CD72" s="143"/>
      <c r="CE72" s="143"/>
      <c r="CF72" s="143"/>
      <c r="CG72" s="143"/>
      <c r="CH72" s="143"/>
      <c r="CI72" s="143"/>
      <c r="CJ72" s="143"/>
      <c r="CK72" s="143"/>
      <c r="CL72" s="143"/>
      <c r="CM72" s="143"/>
      <c r="CN72" s="143"/>
      <c r="CO72" s="143"/>
      <c r="CP72" s="143"/>
      <c r="CQ72" s="143"/>
      <c r="CR72" s="143"/>
      <c r="CS72" s="143"/>
      <c r="CT72" s="143"/>
      <c r="CU72" s="143"/>
      <c r="CV72" s="143"/>
      <c r="CW72" s="143"/>
      <c r="CX72" s="143"/>
      <c r="CY72" s="143"/>
      <c r="CZ72" s="143"/>
      <c r="DA72" s="143"/>
      <c r="DB72" s="143"/>
      <c r="DC72" s="143"/>
      <c r="DD72" s="143"/>
      <c r="DE72" s="143"/>
      <c r="DF72" s="143"/>
      <c r="DG72" s="143"/>
      <c r="DH72" s="143"/>
      <c r="DI72" s="143"/>
      <c r="DJ72" s="143"/>
      <c r="DK72" s="143"/>
      <c r="DL72" s="143"/>
      <c r="DM72" s="143"/>
      <c r="DN72" s="143"/>
      <c r="DO72" s="143"/>
      <c r="DP72" s="143"/>
      <c r="DQ72" s="143"/>
      <c r="DR72" s="143"/>
      <c r="DS72" s="143"/>
      <c r="DT72" s="143"/>
      <c r="DU72" s="143"/>
      <c r="DV72" s="143"/>
      <c r="DW72" s="143"/>
      <c r="DX72" s="143"/>
      <c r="DY72" s="143"/>
      <c r="DZ72" s="143"/>
      <c r="EA72" s="143"/>
      <c r="EB72" s="143"/>
      <c r="EC72" s="143"/>
      <c r="ED72" s="143"/>
      <c r="EE72" s="143"/>
      <c r="EF72" s="143"/>
      <c r="EG72" s="143"/>
      <c r="EH72" s="143"/>
      <c r="EI72" s="143"/>
      <c r="EJ72" s="143"/>
      <c r="EK72" s="143"/>
      <c r="EL72" s="143"/>
      <c r="EM72" s="143"/>
      <c r="EN72" s="143"/>
      <c r="EO72" s="143"/>
      <c r="EP72" s="143"/>
      <c r="EQ72" s="143"/>
      <c r="ER72" s="143"/>
      <c r="ES72" s="143"/>
      <c r="ET72" s="143"/>
      <c r="EU72" s="143"/>
      <c r="EV72" s="143"/>
      <c r="EW72" s="143"/>
      <c r="EX72" s="143"/>
      <c r="EY72" s="143"/>
      <c r="EZ72" s="143"/>
      <c r="FA72" s="143"/>
      <c r="FB72" s="143"/>
      <c r="FC72" s="143"/>
      <c r="FD72" s="143"/>
      <c r="FE72" s="143"/>
      <c r="FF72" s="143"/>
      <c r="FG72" s="143"/>
      <c r="FH72" s="143"/>
      <c r="FI72" s="143"/>
      <c r="FJ72" s="143"/>
      <c r="FK72" s="143"/>
      <c r="FL72" s="143"/>
      <c r="FM72" s="143"/>
      <c r="FN72" s="143"/>
      <c r="FO72" s="143"/>
      <c r="FP72" s="143"/>
      <c r="FQ72" s="143"/>
      <c r="FR72" s="143"/>
      <c r="FS72" s="143"/>
      <c r="FT72" s="143"/>
      <c r="FU72" s="143"/>
      <c r="FV72" s="143"/>
      <c r="FW72" s="143"/>
      <c r="FX72" s="143"/>
      <c r="FY72" s="143"/>
      <c r="FZ72" s="143"/>
      <c r="GA72" s="143"/>
      <c r="GB72" s="143"/>
      <c r="GC72" s="143"/>
      <c r="GD72" s="143"/>
      <c r="GE72" s="143"/>
      <c r="GF72" s="143"/>
      <c r="GG72" s="143"/>
      <c r="GH72" s="143"/>
      <c r="GI72" s="143"/>
      <c r="GJ72" s="143"/>
      <c r="GK72" s="143"/>
      <c r="GL72" s="143"/>
      <c r="GM72" s="143"/>
      <c r="GN72" s="143"/>
      <c r="GO72" s="143"/>
      <c r="GP72" s="143"/>
      <c r="GQ72" s="143"/>
      <c r="GR72" s="143"/>
      <c r="GS72" s="143"/>
      <c r="GT72" s="143"/>
      <c r="GU72" s="143"/>
      <c r="GV72" s="143"/>
      <c r="GW72" s="143"/>
      <c r="GX72" s="143"/>
      <c r="GY72" s="143"/>
      <c r="GZ72" s="143"/>
      <c r="HA72" s="143"/>
      <c r="HB72" s="143"/>
      <c r="HC72" s="143"/>
      <c r="HD72" s="143"/>
      <c r="HE72" s="143"/>
      <c r="HF72" s="143"/>
      <c r="HG72" s="143"/>
      <c r="HH72" s="143"/>
      <c r="HI72" s="143"/>
      <c r="HJ72" s="143"/>
      <c r="HK72" s="143"/>
      <c r="HL72" s="143"/>
      <c r="HM72" s="143"/>
      <c r="HN72" s="143"/>
      <c r="HO72" s="143"/>
      <c r="HP72" s="143"/>
      <c r="HQ72" s="143"/>
      <c r="HR72" s="143"/>
      <c r="HS72" s="143"/>
      <c r="HT72" s="143"/>
      <c r="HU72" s="143"/>
      <c r="HV72" s="143"/>
      <c r="HW72" s="143"/>
      <c r="HX72" s="143"/>
      <c r="HY72" s="143"/>
      <c r="HZ72" s="143"/>
      <c r="IA72" s="143"/>
      <c r="IB72" s="143"/>
      <c r="IC72" s="143"/>
      <c r="ID72" s="143"/>
      <c r="IE72" s="143"/>
      <c r="IF72" s="143"/>
      <c r="IG72" s="143"/>
      <c r="IH72" s="143"/>
      <c r="II72" s="143"/>
      <c r="IJ72" s="143"/>
      <c r="IK72" s="143"/>
      <c r="IL72" s="143"/>
      <c r="IM72" s="143"/>
      <c r="IN72" s="143"/>
      <c r="IO72" s="143"/>
      <c r="IP72" s="143"/>
      <c r="IQ72" s="143"/>
      <c r="IR72" s="143"/>
      <c r="IS72" s="143"/>
      <c r="IT72" s="143"/>
      <c r="IU72" s="143"/>
      <c r="IV72" s="143"/>
    </row>
    <row r="73" spans="1:256" ht="13.5">
      <c r="A73" s="253"/>
      <c r="B73" s="238"/>
      <c r="C73" s="238"/>
      <c r="D73" s="135"/>
      <c r="E73" s="136"/>
      <c r="F73" s="136"/>
      <c r="G73" s="134"/>
      <c r="H73" s="143"/>
      <c r="I73" s="143"/>
      <c r="J73" s="143"/>
      <c r="K73" s="143"/>
      <c r="L73" s="143"/>
      <c r="M73" s="143"/>
      <c r="N73" s="143"/>
      <c r="O73" s="143"/>
      <c r="P73" s="143"/>
      <c r="Q73" s="143"/>
      <c r="R73" s="143"/>
      <c r="S73" s="143"/>
      <c r="T73" s="143"/>
      <c r="U73" s="143"/>
      <c r="V73" s="143"/>
      <c r="W73" s="143"/>
      <c r="X73" s="143"/>
      <c r="Y73" s="143"/>
      <c r="Z73" s="143"/>
      <c r="AA73" s="143"/>
      <c r="AB73" s="143"/>
      <c r="AC73" s="143"/>
      <c r="AD73" s="143"/>
      <c r="AE73" s="143"/>
      <c r="AF73" s="143"/>
      <c r="AG73" s="143"/>
      <c r="AH73" s="143"/>
      <c r="AI73" s="143"/>
      <c r="AJ73" s="143"/>
      <c r="AK73" s="143"/>
      <c r="AL73" s="143"/>
      <c r="AM73" s="143"/>
      <c r="AN73" s="143"/>
      <c r="AO73" s="143"/>
      <c r="AP73" s="143"/>
      <c r="AQ73" s="143"/>
      <c r="AR73" s="143"/>
      <c r="AS73" s="143"/>
      <c r="AT73" s="143"/>
      <c r="AU73" s="143"/>
      <c r="AV73" s="143"/>
      <c r="AW73" s="143"/>
      <c r="AX73" s="143"/>
      <c r="AY73" s="143"/>
      <c r="AZ73" s="143"/>
      <c r="BA73" s="143"/>
      <c r="BB73" s="143"/>
      <c r="BC73" s="143"/>
      <c r="BD73" s="143"/>
      <c r="BE73" s="143"/>
      <c r="BF73" s="143"/>
      <c r="BG73" s="143"/>
      <c r="BH73" s="143"/>
      <c r="BI73" s="143"/>
      <c r="BJ73" s="143"/>
      <c r="BK73" s="143"/>
      <c r="BL73" s="143"/>
      <c r="BM73" s="143"/>
      <c r="BN73" s="143"/>
      <c r="BO73" s="143"/>
      <c r="BP73" s="143"/>
      <c r="BQ73" s="143"/>
      <c r="BR73" s="143"/>
      <c r="BS73" s="143"/>
      <c r="BT73" s="143"/>
      <c r="BU73" s="143"/>
      <c r="BV73" s="143"/>
      <c r="BW73" s="143"/>
      <c r="BX73" s="143"/>
      <c r="BY73" s="143"/>
      <c r="BZ73" s="143"/>
      <c r="CA73" s="143"/>
      <c r="CB73" s="143"/>
      <c r="CC73" s="143"/>
      <c r="CD73" s="143"/>
      <c r="CE73" s="143"/>
      <c r="CF73" s="143"/>
      <c r="CG73" s="143"/>
      <c r="CH73" s="143"/>
      <c r="CI73" s="143"/>
      <c r="CJ73" s="143"/>
      <c r="CK73" s="143"/>
      <c r="CL73" s="143"/>
      <c r="CM73" s="143"/>
      <c r="CN73" s="143"/>
      <c r="CO73" s="143"/>
      <c r="CP73" s="143"/>
      <c r="CQ73" s="143"/>
      <c r="CR73" s="143"/>
      <c r="CS73" s="143"/>
      <c r="CT73" s="143"/>
      <c r="CU73" s="143"/>
      <c r="CV73" s="143"/>
      <c r="CW73" s="143"/>
      <c r="CX73" s="143"/>
      <c r="CY73" s="143"/>
      <c r="CZ73" s="143"/>
      <c r="DA73" s="143"/>
      <c r="DB73" s="143"/>
      <c r="DC73" s="143"/>
      <c r="DD73" s="143"/>
      <c r="DE73" s="143"/>
      <c r="DF73" s="143"/>
      <c r="DG73" s="143"/>
      <c r="DH73" s="143"/>
      <c r="DI73" s="143"/>
      <c r="DJ73" s="143"/>
      <c r="DK73" s="143"/>
      <c r="DL73" s="143"/>
      <c r="DM73" s="143"/>
      <c r="DN73" s="143"/>
      <c r="DO73" s="143"/>
      <c r="DP73" s="143"/>
      <c r="DQ73" s="143"/>
      <c r="DR73" s="143"/>
      <c r="DS73" s="143"/>
      <c r="DT73" s="143"/>
      <c r="DU73" s="143"/>
      <c r="DV73" s="143"/>
      <c r="DW73" s="143"/>
      <c r="DX73" s="143"/>
      <c r="DY73" s="143"/>
      <c r="DZ73" s="143"/>
      <c r="EA73" s="143"/>
      <c r="EB73" s="143"/>
      <c r="EC73" s="143"/>
      <c r="ED73" s="143"/>
      <c r="EE73" s="143"/>
      <c r="EF73" s="143"/>
      <c r="EG73" s="143"/>
      <c r="EH73" s="143"/>
      <c r="EI73" s="143"/>
      <c r="EJ73" s="143"/>
      <c r="EK73" s="143"/>
      <c r="EL73" s="143"/>
      <c r="EM73" s="143"/>
      <c r="EN73" s="143"/>
      <c r="EO73" s="143"/>
      <c r="EP73" s="143"/>
      <c r="EQ73" s="143"/>
      <c r="ER73" s="143"/>
      <c r="ES73" s="143"/>
      <c r="ET73" s="143"/>
      <c r="EU73" s="143"/>
      <c r="EV73" s="143"/>
      <c r="EW73" s="143"/>
      <c r="EX73" s="143"/>
      <c r="EY73" s="143"/>
      <c r="EZ73" s="143"/>
      <c r="FA73" s="143"/>
      <c r="FB73" s="143"/>
      <c r="FC73" s="143"/>
      <c r="FD73" s="143"/>
      <c r="FE73" s="143"/>
      <c r="FF73" s="143"/>
      <c r="FG73" s="143"/>
      <c r="FH73" s="143"/>
      <c r="FI73" s="143"/>
      <c r="FJ73" s="143"/>
      <c r="FK73" s="143"/>
      <c r="FL73" s="143"/>
      <c r="FM73" s="143"/>
      <c r="FN73" s="143"/>
      <c r="FO73" s="143"/>
      <c r="FP73" s="143"/>
      <c r="FQ73" s="143"/>
      <c r="FR73" s="143"/>
      <c r="FS73" s="143"/>
      <c r="FT73" s="143"/>
      <c r="FU73" s="143"/>
      <c r="FV73" s="143"/>
      <c r="FW73" s="143"/>
      <c r="FX73" s="143"/>
      <c r="FY73" s="143"/>
      <c r="FZ73" s="143"/>
      <c r="GA73" s="143"/>
      <c r="GB73" s="143"/>
      <c r="GC73" s="143"/>
      <c r="GD73" s="143"/>
      <c r="GE73" s="143"/>
      <c r="GF73" s="143"/>
      <c r="GG73" s="143"/>
      <c r="GH73" s="143"/>
      <c r="GI73" s="143"/>
      <c r="GJ73" s="143"/>
      <c r="GK73" s="143"/>
      <c r="GL73" s="143"/>
      <c r="GM73" s="143"/>
      <c r="GN73" s="143"/>
      <c r="GO73" s="143"/>
      <c r="GP73" s="143"/>
      <c r="GQ73" s="143"/>
      <c r="GR73" s="143"/>
      <c r="GS73" s="143"/>
      <c r="GT73" s="143"/>
      <c r="GU73" s="143"/>
      <c r="GV73" s="143"/>
      <c r="GW73" s="143"/>
      <c r="GX73" s="143"/>
      <c r="GY73" s="143"/>
      <c r="GZ73" s="143"/>
      <c r="HA73" s="143"/>
      <c r="HB73" s="143"/>
      <c r="HC73" s="143"/>
      <c r="HD73" s="143"/>
      <c r="HE73" s="143"/>
      <c r="HF73" s="143"/>
      <c r="HG73" s="143"/>
      <c r="HH73" s="143"/>
      <c r="HI73" s="143"/>
      <c r="HJ73" s="143"/>
      <c r="HK73" s="143"/>
      <c r="HL73" s="143"/>
      <c r="HM73" s="143"/>
      <c r="HN73" s="143"/>
      <c r="HO73" s="143"/>
      <c r="HP73" s="143"/>
      <c r="HQ73" s="143"/>
      <c r="HR73" s="143"/>
      <c r="HS73" s="143"/>
      <c r="HT73" s="143"/>
      <c r="HU73" s="143"/>
      <c r="HV73" s="143"/>
      <c r="HW73" s="143"/>
      <c r="HX73" s="143"/>
      <c r="HY73" s="143"/>
      <c r="HZ73" s="143"/>
      <c r="IA73" s="143"/>
      <c r="IB73" s="143"/>
      <c r="IC73" s="143"/>
      <c r="ID73" s="143"/>
      <c r="IE73" s="143"/>
      <c r="IF73" s="143"/>
      <c r="IG73" s="143"/>
      <c r="IH73" s="143"/>
      <c r="II73" s="143"/>
      <c r="IJ73" s="143"/>
      <c r="IK73" s="143"/>
      <c r="IL73" s="143"/>
      <c r="IM73" s="143"/>
      <c r="IN73" s="143"/>
      <c r="IO73" s="143"/>
      <c r="IP73" s="143"/>
      <c r="IQ73" s="143"/>
      <c r="IR73" s="143"/>
      <c r="IS73" s="143"/>
      <c r="IT73" s="143"/>
      <c r="IU73" s="143"/>
      <c r="IV73" s="143"/>
    </row>
    <row r="74" spans="1:256" ht="13.5">
      <c r="A74" s="253"/>
      <c r="B74" s="238"/>
      <c r="C74" s="225" t="s">
        <v>319</v>
      </c>
      <c r="D74" s="255" t="s">
        <v>305</v>
      </c>
      <c r="E74" s="136"/>
      <c r="F74" s="136"/>
      <c r="G74" s="145"/>
      <c r="H74" s="143"/>
      <c r="I74" s="143"/>
      <c r="J74" s="143"/>
      <c r="K74" s="143"/>
      <c r="L74" s="143"/>
      <c r="M74" s="143"/>
      <c r="N74" s="143"/>
      <c r="O74" s="143"/>
      <c r="P74" s="143"/>
      <c r="Q74" s="143"/>
      <c r="R74" s="143"/>
      <c r="S74" s="143"/>
      <c r="T74" s="143"/>
      <c r="U74" s="143"/>
      <c r="V74" s="143"/>
      <c r="W74" s="143"/>
      <c r="X74" s="143"/>
      <c r="Y74" s="143"/>
      <c r="Z74" s="143"/>
      <c r="AA74" s="143"/>
      <c r="AB74" s="143"/>
      <c r="AC74" s="143"/>
      <c r="AD74" s="143"/>
      <c r="AE74" s="143"/>
      <c r="AF74" s="143"/>
      <c r="AG74" s="143"/>
      <c r="AH74" s="143"/>
      <c r="AI74" s="143"/>
      <c r="AJ74" s="143"/>
      <c r="AK74" s="143"/>
      <c r="AL74" s="143"/>
      <c r="AM74" s="143"/>
      <c r="AN74" s="143"/>
      <c r="AO74" s="143"/>
      <c r="AP74" s="143"/>
      <c r="AQ74" s="143"/>
      <c r="AR74" s="143"/>
      <c r="AS74" s="143"/>
      <c r="AT74" s="143"/>
      <c r="AU74" s="143"/>
      <c r="AV74" s="143"/>
      <c r="AW74" s="143"/>
      <c r="AX74" s="143"/>
      <c r="AY74" s="143"/>
      <c r="AZ74" s="143"/>
      <c r="BA74" s="143"/>
      <c r="BB74" s="143"/>
      <c r="BC74" s="143"/>
      <c r="BD74" s="143"/>
      <c r="BE74" s="143"/>
      <c r="BF74" s="143"/>
      <c r="BG74" s="143"/>
      <c r="BH74" s="143"/>
      <c r="BI74" s="143"/>
      <c r="BJ74" s="143"/>
      <c r="BK74" s="143"/>
      <c r="BL74" s="143"/>
      <c r="BM74" s="143"/>
      <c r="BN74" s="143"/>
      <c r="BO74" s="143"/>
      <c r="BP74" s="143"/>
      <c r="BQ74" s="143"/>
      <c r="BR74" s="143"/>
      <c r="BS74" s="143"/>
      <c r="BT74" s="143"/>
      <c r="BU74" s="143"/>
      <c r="BV74" s="143"/>
      <c r="BW74" s="143"/>
      <c r="BX74" s="143"/>
      <c r="BY74" s="143"/>
      <c r="BZ74" s="143"/>
      <c r="CA74" s="143"/>
      <c r="CB74" s="143"/>
      <c r="CC74" s="143"/>
      <c r="CD74" s="143"/>
      <c r="CE74" s="143"/>
      <c r="CF74" s="143"/>
      <c r="CG74" s="143"/>
      <c r="CH74" s="143"/>
      <c r="CI74" s="143"/>
      <c r="CJ74" s="143"/>
      <c r="CK74" s="143"/>
      <c r="CL74" s="143"/>
      <c r="CM74" s="143"/>
      <c r="CN74" s="143"/>
      <c r="CO74" s="143"/>
      <c r="CP74" s="143"/>
      <c r="CQ74" s="143"/>
      <c r="CR74" s="143"/>
      <c r="CS74" s="143"/>
      <c r="CT74" s="143"/>
      <c r="CU74" s="143"/>
      <c r="CV74" s="143"/>
      <c r="CW74" s="143"/>
      <c r="CX74" s="143"/>
      <c r="CY74" s="143"/>
      <c r="CZ74" s="143"/>
      <c r="DA74" s="143"/>
      <c r="DB74" s="143"/>
      <c r="DC74" s="143"/>
      <c r="DD74" s="143"/>
      <c r="DE74" s="143"/>
      <c r="DF74" s="143"/>
      <c r="DG74" s="143"/>
      <c r="DH74" s="143"/>
      <c r="DI74" s="143"/>
      <c r="DJ74" s="143"/>
      <c r="DK74" s="143"/>
      <c r="DL74" s="143"/>
      <c r="DM74" s="143"/>
      <c r="DN74" s="143"/>
      <c r="DO74" s="143"/>
      <c r="DP74" s="143"/>
      <c r="DQ74" s="143"/>
      <c r="DR74" s="143"/>
      <c r="DS74" s="143"/>
      <c r="DT74" s="143"/>
      <c r="DU74" s="143"/>
      <c r="DV74" s="143"/>
      <c r="DW74" s="143"/>
      <c r="DX74" s="143"/>
      <c r="DY74" s="143"/>
      <c r="DZ74" s="143"/>
      <c r="EA74" s="143"/>
      <c r="EB74" s="143"/>
      <c r="EC74" s="143"/>
      <c r="ED74" s="143"/>
      <c r="EE74" s="143"/>
      <c r="EF74" s="143"/>
      <c r="EG74" s="143"/>
      <c r="EH74" s="143"/>
      <c r="EI74" s="143"/>
      <c r="EJ74" s="143"/>
      <c r="EK74" s="143"/>
      <c r="EL74" s="143"/>
      <c r="EM74" s="143"/>
      <c r="EN74" s="143"/>
      <c r="EO74" s="143"/>
      <c r="EP74" s="143"/>
      <c r="EQ74" s="143"/>
      <c r="ER74" s="143"/>
      <c r="ES74" s="143"/>
      <c r="ET74" s="143"/>
      <c r="EU74" s="143"/>
      <c r="EV74" s="143"/>
      <c r="EW74" s="143"/>
      <c r="EX74" s="143"/>
      <c r="EY74" s="143"/>
      <c r="EZ74" s="143"/>
      <c r="FA74" s="143"/>
      <c r="FB74" s="143"/>
      <c r="FC74" s="143"/>
      <c r="FD74" s="143"/>
      <c r="FE74" s="143"/>
      <c r="FF74" s="143"/>
      <c r="FG74" s="143"/>
      <c r="FH74" s="143"/>
      <c r="FI74" s="143"/>
      <c r="FJ74" s="143"/>
      <c r="FK74" s="143"/>
      <c r="FL74" s="143"/>
      <c r="FM74" s="143"/>
      <c r="FN74" s="143"/>
      <c r="FO74" s="143"/>
      <c r="FP74" s="143"/>
      <c r="FQ74" s="143"/>
      <c r="FR74" s="143"/>
      <c r="FS74" s="143"/>
      <c r="FT74" s="143"/>
      <c r="FU74" s="143"/>
      <c r="FV74" s="143"/>
      <c r="FW74" s="143"/>
      <c r="FX74" s="143"/>
      <c r="FY74" s="143"/>
      <c r="FZ74" s="143"/>
      <c r="GA74" s="143"/>
      <c r="GB74" s="143"/>
      <c r="GC74" s="143"/>
      <c r="GD74" s="143"/>
      <c r="GE74" s="143"/>
      <c r="GF74" s="143"/>
      <c r="GG74" s="143"/>
      <c r="GH74" s="143"/>
      <c r="GI74" s="143"/>
      <c r="GJ74" s="143"/>
      <c r="GK74" s="143"/>
      <c r="GL74" s="143"/>
      <c r="GM74" s="143"/>
      <c r="GN74" s="143"/>
      <c r="GO74" s="143"/>
      <c r="GP74" s="143"/>
      <c r="GQ74" s="143"/>
      <c r="GR74" s="143"/>
      <c r="GS74" s="143"/>
      <c r="GT74" s="143"/>
      <c r="GU74" s="143"/>
      <c r="GV74" s="143"/>
      <c r="GW74" s="143"/>
      <c r="GX74" s="143"/>
      <c r="GY74" s="143"/>
      <c r="GZ74" s="143"/>
      <c r="HA74" s="143"/>
      <c r="HB74" s="143"/>
      <c r="HC74" s="143"/>
      <c r="HD74" s="143"/>
      <c r="HE74" s="143"/>
      <c r="HF74" s="143"/>
      <c r="HG74" s="143"/>
      <c r="HH74" s="143"/>
      <c r="HI74" s="143"/>
      <c r="HJ74" s="143"/>
      <c r="HK74" s="143"/>
      <c r="HL74" s="143"/>
      <c r="HM74" s="143"/>
      <c r="HN74" s="143"/>
      <c r="HO74" s="143"/>
      <c r="HP74" s="143"/>
      <c r="HQ74" s="143"/>
      <c r="HR74" s="143"/>
      <c r="HS74" s="143"/>
      <c r="HT74" s="143"/>
      <c r="HU74" s="143"/>
      <c r="HV74" s="143"/>
      <c r="HW74" s="143"/>
      <c r="HX74" s="143"/>
      <c r="HY74" s="143"/>
      <c r="HZ74" s="143"/>
      <c r="IA74" s="143"/>
      <c r="IB74" s="143"/>
      <c r="IC74" s="143"/>
      <c r="ID74" s="143"/>
      <c r="IE74" s="143"/>
      <c r="IF74" s="143"/>
      <c r="IG74" s="143"/>
      <c r="IH74" s="143"/>
      <c r="II74" s="143"/>
      <c r="IJ74" s="143"/>
      <c r="IK74" s="143"/>
      <c r="IL74" s="143"/>
      <c r="IM74" s="143"/>
      <c r="IN74" s="143"/>
      <c r="IO74" s="143"/>
      <c r="IP74" s="143"/>
      <c r="IQ74" s="143"/>
      <c r="IR74" s="143"/>
      <c r="IS74" s="143"/>
      <c r="IT74" s="143"/>
      <c r="IU74" s="143"/>
      <c r="IV74" s="143"/>
    </row>
    <row r="75" spans="1:256" ht="13.5">
      <c r="A75" s="253"/>
      <c r="B75" s="238"/>
      <c r="C75" s="259"/>
      <c r="D75" s="256"/>
      <c r="E75" s="136"/>
      <c r="F75" s="136"/>
      <c r="G75" s="145">
        <v>10</v>
      </c>
      <c r="H75" s="143"/>
      <c r="I75" s="143"/>
      <c r="J75" s="143"/>
      <c r="K75" s="143"/>
      <c r="L75" s="143"/>
      <c r="M75" s="143"/>
      <c r="N75" s="143"/>
      <c r="O75" s="143"/>
      <c r="P75" s="143"/>
      <c r="Q75" s="143"/>
      <c r="R75" s="143"/>
      <c r="S75" s="143"/>
      <c r="T75" s="143"/>
      <c r="U75" s="143"/>
      <c r="V75" s="143"/>
      <c r="W75" s="143"/>
      <c r="X75" s="143"/>
      <c r="Y75" s="143"/>
      <c r="Z75" s="143"/>
      <c r="AA75" s="143"/>
      <c r="AB75" s="143"/>
      <c r="AC75" s="143"/>
      <c r="AD75" s="143"/>
      <c r="AE75" s="143"/>
      <c r="AF75" s="143"/>
      <c r="AG75" s="143"/>
      <c r="AH75" s="143"/>
      <c r="AI75" s="143"/>
      <c r="AJ75" s="143"/>
      <c r="AK75" s="143"/>
      <c r="AL75" s="143"/>
      <c r="AM75" s="143"/>
      <c r="AN75" s="143"/>
      <c r="AO75" s="143"/>
      <c r="AP75" s="143"/>
      <c r="AQ75" s="143"/>
      <c r="AR75" s="143"/>
      <c r="AS75" s="143"/>
      <c r="AT75" s="143"/>
      <c r="AU75" s="143"/>
      <c r="AV75" s="143"/>
      <c r="AW75" s="143"/>
      <c r="AX75" s="143"/>
      <c r="AY75" s="143"/>
      <c r="AZ75" s="143"/>
      <c r="BA75" s="143"/>
      <c r="BB75" s="143"/>
      <c r="BC75" s="143"/>
      <c r="BD75" s="143"/>
      <c r="BE75" s="143"/>
      <c r="BF75" s="143"/>
      <c r="BG75" s="143"/>
      <c r="BH75" s="143"/>
      <c r="BI75" s="143"/>
      <c r="BJ75" s="143"/>
      <c r="BK75" s="143"/>
      <c r="BL75" s="143"/>
      <c r="BM75" s="143"/>
      <c r="BN75" s="143"/>
      <c r="BO75" s="143"/>
      <c r="BP75" s="143"/>
      <c r="BQ75" s="143"/>
      <c r="BR75" s="143"/>
      <c r="BS75" s="143"/>
      <c r="BT75" s="143"/>
      <c r="BU75" s="143"/>
      <c r="BV75" s="143"/>
      <c r="BW75" s="143"/>
      <c r="BX75" s="143"/>
      <c r="BY75" s="143"/>
      <c r="BZ75" s="143"/>
      <c r="CA75" s="143"/>
      <c r="CB75" s="143"/>
      <c r="CC75" s="143"/>
      <c r="CD75" s="143"/>
      <c r="CE75" s="143"/>
      <c r="CF75" s="143"/>
      <c r="CG75" s="143"/>
      <c r="CH75" s="143"/>
      <c r="CI75" s="143"/>
      <c r="CJ75" s="143"/>
      <c r="CK75" s="143"/>
      <c r="CL75" s="143"/>
      <c r="CM75" s="143"/>
      <c r="CN75" s="143"/>
      <c r="CO75" s="143"/>
      <c r="CP75" s="143"/>
      <c r="CQ75" s="143"/>
      <c r="CR75" s="143"/>
      <c r="CS75" s="143"/>
      <c r="CT75" s="143"/>
      <c r="CU75" s="143"/>
      <c r="CV75" s="143"/>
      <c r="CW75" s="143"/>
      <c r="CX75" s="143"/>
      <c r="CY75" s="143"/>
      <c r="CZ75" s="143"/>
      <c r="DA75" s="143"/>
      <c r="DB75" s="143"/>
      <c r="DC75" s="143"/>
      <c r="DD75" s="143"/>
      <c r="DE75" s="143"/>
      <c r="DF75" s="143"/>
      <c r="DG75" s="143"/>
      <c r="DH75" s="143"/>
      <c r="DI75" s="143"/>
      <c r="DJ75" s="143"/>
      <c r="DK75" s="143"/>
      <c r="DL75" s="143"/>
      <c r="DM75" s="143"/>
      <c r="DN75" s="143"/>
      <c r="DO75" s="143"/>
      <c r="DP75" s="143"/>
      <c r="DQ75" s="143"/>
      <c r="DR75" s="143"/>
      <c r="DS75" s="143"/>
      <c r="DT75" s="143"/>
      <c r="DU75" s="143"/>
      <c r="DV75" s="143"/>
      <c r="DW75" s="143"/>
      <c r="DX75" s="143"/>
      <c r="DY75" s="143"/>
      <c r="DZ75" s="143"/>
      <c r="EA75" s="143"/>
      <c r="EB75" s="143"/>
      <c r="EC75" s="143"/>
      <c r="ED75" s="143"/>
      <c r="EE75" s="143"/>
      <c r="EF75" s="143"/>
      <c r="EG75" s="143"/>
      <c r="EH75" s="143"/>
      <c r="EI75" s="143"/>
      <c r="EJ75" s="143"/>
      <c r="EK75" s="143"/>
      <c r="EL75" s="143"/>
      <c r="EM75" s="143"/>
      <c r="EN75" s="143"/>
      <c r="EO75" s="143"/>
      <c r="EP75" s="143"/>
      <c r="EQ75" s="143"/>
      <c r="ER75" s="143"/>
      <c r="ES75" s="143"/>
      <c r="ET75" s="143"/>
      <c r="EU75" s="143"/>
      <c r="EV75" s="143"/>
      <c r="EW75" s="143"/>
      <c r="EX75" s="143"/>
      <c r="EY75" s="143"/>
      <c r="EZ75" s="143"/>
      <c r="FA75" s="143"/>
      <c r="FB75" s="143"/>
      <c r="FC75" s="143"/>
      <c r="FD75" s="143"/>
      <c r="FE75" s="143"/>
      <c r="FF75" s="143"/>
      <c r="FG75" s="143"/>
      <c r="FH75" s="143"/>
      <c r="FI75" s="143"/>
      <c r="FJ75" s="143"/>
      <c r="FK75" s="143"/>
      <c r="FL75" s="143"/>
      <c r="FM75" s="143"/>
      <c r="FN75" s="143"/>
      <c r="FO75" s="143"/>
      <c r="FP75" s="143"/>
      <c r="FQ75" s="143"/>
      <c r="FR75" s="143"/>
      <c r="FS75" s="143"/>
      <c r="FT75" s="143"/>
      <c r="FU75" s="143"/>
      <c r="FV75" s="143"/>
      <c r="FW75" s="143"/>
      <c r="FX75" s="143"/>
      <c r="FY75" s="143"/>
      <c r="FZ75" s="143"/>
      <c r="GA75" s="143"/>
      <c r="GB75" s="143"/>
      <c r="GC75" s="143"/>
      <c r="GD75" s="143"/>
      <c r="GE75" s="143"/>
      <c r="GF75" s="143"/>
      <c r="GG75" s="143"/>
      <c r="GH75" s="143"/>
      <c r="GI75" s="143"/>
      <c r="GJ75" s="143"/>
      <c r="GK75" s="143"/>
      <c r="GL75" s="143"/>
      <c r="GM75" s="143"/>
      <c r="GN75" s="143"/>
      <c r="GO75" s="143"/>
      <c r="GP75" s="143"/>
      <c r="GQ75" s="143"/>
      <c r="GR75" s="143"/>
      <c r="GS75" s="143"/>
      <c r="GT75" s="143"/>
      <c r="GU75" s="143"/>
      <c r="GV75" s="143"/>
      <c r="GW75" s="143"/>
      <c r="GX75" s="143"/>
      <c r="GY75" s="143"/>
      <c r="GZ75" s="143"/>
      <c r="HA75" s="143"/>
      <c r="HB75" s="143"/>
      <c r="HC75" s="143"/>
      <c r="HD75" s="143"/>
      <c r="HE75" s="143"/>
      <c r="HF75" s="143"/>
      <c r="HG75" s="143"/>
      <c r="HH75" s="143"/>
      <c r="HI75" s="143"/>
      <c r="HJ75" s="143"/>
      <c r="HK75" s="143"/>
      <c r="HL75" s="143"/>
      <c r="HM75" s="143"/>
      <c r="HN75" s="143"/>
      <c r="HO75" s="143"/>
      <c r="HP75" s="143"/>
      <c r="HQ75" s="143"/>
      <c r="HR75" s="143"/>
      <c r="HS75" s="143"/>
      <c r="HT75" s="143"/>
      <c r="HU75" s="143"/>
      <c r="HV75" s="143"/>
      <c r="HW75" s="143"/>
      <c r="HX75" s="143"/>
      <c r="HY75" s="143"/>
      <c r="HZ75" s="143"/>
      <c r="IA75" s="143"/>
      <c r="IB75" s="143"/>
      <c r="IC75" s="143"/>
      <c r="ID75" s="143"/>
      <c r="IE75" s="143"/>
      <c r="IF75" s="143"/>
      <c r="IG75" s="143"/>
      <c r="IH75" s="143"/>
      <c r="II75" s="143"/>
      <c r="IJ75" s="143"/>
      <c r="IK75" s="143"/>
      <c r="IL75" s="143"/>
      <c r="IM75" s="143"/>
      <c r="IN75" s="143"/>
      <c r="IO75" s="143"/>
      <c r="IP75" s="143"/>
      <c r="IQ75" s="143"/>
      <c r="IR75" s="143"/>
      <c r="IS75" s="143"/>
      <c r="IT75" s="143"/>
      <c r="IU75" s="143"/>
      <c r="IV75" s="143"/>
    </row>
    <row r="76" spans="1:256" ht="27">
      <c r="A76" s="253"/>
      <c r="B76" s="238" t="s">
        <v>320</v>
      </c>
      <c r="C76" s="225" t="s">
        <v>321</v>
      </c>
      <c r="D76" s="135" t="s">
        <v>322</v>
      </c>
      <c r="E76" s="136" t="s">
        <v>323</v>
      </c>
      <c r="F76" s="136" t="s">
        <v>312</v>
      </c>
      <c r="G76" s="134">
        <v>10</v>
      </c>
      <c r="H76" s="143"/>
      <c r="I76" s="143"/>
      <c r="J76" s="143"/>
      <c r="K76" s="143"/>
      <c r="L76" s="143"/>
      <c r="M76" s="143"/>
      <c r="N76" s="143"/>
      <c r="O76" s="143"/>
      <c r="P76" s="143"/>
      <c r="Q76" s="143"/>
      <c r="R76" s="143"/>
      <c r="S76" s="143"/>
      <c r="T76" s="143"/>
      <c r="U76" s="143"/>
      <c r="V76" s="143"/>
      <c r="W76" s="143"/>
      <c r="X76" s="143"/>
      <c r="Y76" s="143"/>
      <c r="Z76" s="143"/>
      <c r="AA76" s="143"/>
      <c r="AB76" s="143"/>
      <c r="AC76" s="143"/>
      <c r="AD76" s="143"/>
      <c r="AE76" s="143"/>
      <c r="AF76" s="143"/>
      <c r="AG76" s="143"/>
      <c r="AH76" s="143"/>
      <c r="AI76" s="143"/>
      <c r="AJ76" s="143"/>
      <c r="AK76" s="143"/>
      <c r="AL76" s="143"/>
      <c r="AM76" s="143"/>
      <c r="AN76" s="143"/>
      <c r="AO76" s="143"/>
      <c r="AP76" s="143"/>
      <c r="AQ76" s="143"/>
      <c r="AR76" s="143"/>
      <c r="AS76" s="143"/>
      <c r="AT76" s="143"/>
      <c r="AU76" s="143"/>
      <c r="AV76" s="143"/>
      <c r="AW76" s="143"/>
      <c r="AX76" s="143"/>
      <c r="AY76" s="143"/>
      <c r="AZ76" s="143"/>
      <c r="BA76" s="143"/>
      <c r="BB76" s="143"/>
      <c r="BC76" s="143"/>
      <c r="BD76" s="143"/>
      <c r="BE76" s="143"/>
      <c r="BF76" s="143"/>
      <c r="BG76" s="143"/>
      <c r="BH76" s="143"/>
      <c r="BI76" s="143"/>
      <c r="BJ76" s="143"/>
      <c r="BK76" s="143"/>
      <c r="BL76" s="143"/>
      <c r="BM76" s="143"/>
      <c r="BN76" s="143"/>
      <c r="BO76" s="143"/>
      <c r="BP76" s="143"/>
      <c r="BQ76" s="143"/>
      <c r="BR76" s="143"/>
      <c r="BS76" s="143"/>
      <c r="BT76" s="143"/>
      <c r="BU76" s="143"/>
      <c r="BV76" s="143"/>
      <c r="BW76" s="143"/>
      <c r="BX76" s="143"/>
      <c r="BY76" s="143"/>
      <c r="BZ76" s="143"/>
      <c r="CA76" s="143"/>
      <c r="CB76" s="143"/>
      <c r="CC76" s="143"/>
      <c r="CD76" s="143"/>
      <c r="CE76" s="143"/>
      <c r="CF76" s="143"/>
      <c r="CG76" s="143"/>
      <c r="CH76" s="143"/>
      <c r="CI76" s="143"/>
      <c r="CJ76" s="143"/>
      <c r="CK76" s="143"/>
      <c r="CL76" s="143"/>
      <c r="CM76" s="143"/>
      <c r="CN76" s="143"/>
      <c r="CO76" s="143"/>
      <c r="CP76" s="143"/>
      <c r="CQ76" s="143"/>
      <c r="CR76" s="143"/>
      <c r="CS76" s="143"/>
      <c r="CT76" s="143"/>
      <c r="CU76" s="143"/>
      <c r="CV76" s="143"/>
      <c r="CW76" s="143"/>
      <c r="CX76" s="143"/>
      <c r="CY76" s="143"/>
      <c r="CZ76" s="143"/>
      <c r="DA76" s="143"/>
      <c r="DB76" s="143"/>
      <c r="DC76" s="143"/>
      <c r="DD76" s="143"/>
      <c r="DE76" s="143"/>
      <c r="DF76" s="143"/>
      <c r="DG76" s="143"/>
      <c r="DH76" s="143"/>
      <c r="DI76" s="143"/>
      <c r="DJ76" s="143"/>
      <c r="DK76" s="143"/>
      <c r="DL76" s="143"/>
      <c r="DM76" s="143"/>
      <c r="DN76" s="143"/>
      <c r="DO76" s="143"/>
      <c r="DP76" s="143"/>
      <c r="DQ76" s="143"/>
      <c r="DR76" s="143"/>
      <c r="DS76" s="143"/>
      <c r="DT76" s="143"/>
      <c r="DU76" s="143"/>
      <c r="DV76" s="143"/>
      <c r="DW76" s="143"/>
      <c r="DX76" s="143"/>
      <c r="DY76" s="143"/>
      <c r="DZ76" s="143"/>
      <c r="EA76" s="143"/>
      <c r="EB76" s="143"/>
      <c r="EC76" s="143"/>
      <c r="ED76" s="143"/>
      <c r="EE76" s="143"/>
      <c r="EF76" s="143"/>
      <c r="EG76" s="143"/>
      <c r="EH76" s="143"/>
      <c r="EI76" s="143"/>
      <c r="EJ76" s="143"/>
      <c r="EK76" s="143"/>
      <c r="EL76" s="143"/>
      <c r="EM76" s="143"/>
      <c r="EN76" s="143"/>
      <c r="EO76" s="143"/>
      <c r="EP76" s="143"/>
      <c r="EQ76" s="143"/>
      <c r="ER76" s="143"/>
      <c r="ES76" s="143"/>
      <c r="ET76" s="143"/>
      <c r="EU76" s="143"/>
      <c r="EV76" s="143"/>
      <c r="EW76" s="143"/>
      <c r="EX76" s="143"/>
      <c r="EY76" s="143"/>
      <c r="EZ76" s="143"/>
      <c r="FA76" s="143"/>
      <c r="FB76" s="143"/>
      <c r="FC76" s="143"/>
      <c r="FD76" s="143"/>
      <c r="FE76" s="143"/>
      <c r="FF76" s="143"/>
      <c r="FG76" s="143"/>
      <c r="FH76" s="143"/>
      <c r="FI76" s="143"/>
      <c r="FJ76" s="143"/>
      <c r="FK76" s="143"/>
      <c r="FL76" s="143"/>
      <c r="FM76" s="143"/>
      <c r="FN76" s="143"/>
      <c r="FO76" s="143"/>
      <c r="FP76" s="143"/>
      <c r="FQ76" s="143"/>
      <c r="FR76" s="143"/>
      <c r="FS76" s="143"/>
      <c r="FT76" s="143"/>
      <c r="FU76" s="143"/>
      <c r="FV76" s="143"/>
      <c r="FW76" s="143"/>
      <c r="FX76" s="143"/>
      <c r="FY76" s="143"/>
      <c r="FZ76" s="143"/>
      <c r="GA76" s="143"/>
      <c r="GB76" s="143"/>
      <c r="GC76" s="143"/>
      <c r="GD76" s="143"/>
      <c r="GE76" s="143"/>
      <c r="GF76" s="143"/>
      <c r="GG76" s="143"/>
      <c r="GH76" s="143"/>
      <c r="GI76" s="143"/>
      <c r="GJ76" s="143"/>
      <c r="GK76" s="143"/>
      <c r="GL76" s="143"/>
      <c r="GM76" s="143"/>
      <c r="GN76" s="143"/>
      <c r="GO76" s="143"/>
      <c r="GP76" s="143"/>
      <c r="GQ76" s="143"/>
      <c r="GR76" s="143"/>
      <c r="GS76" s="143"/>
      <c r="GT76" s="143"/>
      <c r="GU76" s="143"/>
      <c r="GV76" s="143"/>
      <c r="GW76" s="143"/>
      <c r="GX76" s="143"/>
      <c r="GY76" s="143"/>
      <c r="GZ76" s="143"/>
      <c r="HA76" s="143"/>
      <c r="HB76" s="143"/>
      <c r="HC76" s="143"/>
      <c r="HD76" s="143"/>
      <c r="HE76" s="143"/>
      <c r="HF76" s="143"/>
      <c r="HG76" s="143"/>
      <c r="HH76" s="143"/>
      <c r="HI76" s="143"/>
      <c r="HJ76" s="143"/>
      <c r="HK76" s="143"/>
      <c r="HL76" s="143"/>
      <c r="HM76" s="143"/>
      <c r="HN76" s="143"/>
      <c r="HO76" s="143"/>
      <c r="HP76" s="143"/>
      <c r="HQ76" s="143"/>
      <c r="HR76" s="143"/>
      <c r="HS76" s="143"/>
      <c r="HT76" s="143"/>
      <c r="HU76" s="143"/>
      <c r="HV76" s="143"/>
      <c r="HW76" s="143"/>
      <c r="HX76" s="143"/>
      <c r="HY76" s="143"/>
      <c r="HZ76" s="143"/>
      <c r="IA76" s="143"/>
      <c r="IB76" s="143"/>
      <c r="IC76" s="143"/>
      <c r="ID76" s="143"/>
      <c r="IE76" s="143"/>
      <c r="IF76" s="143"/>
      <c r="IG76" s="143"/>
      <c r="IH76" s="143"/>
      <c r="II76" s="143"/>
      <c r="IJ76" s="143"/>
      <c r="IK76" s="143"/>
      <c r="IL76" s="143"/>
      <c r="IM76" s="143"/>
      <c r="IN76" s="143"/>
      <c r="IO76" s="143"/>
      <c r="IP76" s="143"/>
      <c r="IQ76" s="143"/>
      <c r="IR76" s="143"/>
      <c r="IS76" s="143"/>
      <c r="IT76" s="143"/>
      <c r="IU76" s="143"/>
      <c r="IV76" s="143"/>
    </row>
    <row r="77" spans="1:256" ht="13.5">
      <c r="A77" s="253"/>
      <c r="B77" s="238"/>
      <c r="C77" s="226"/>
      <c r="D77" s="135"/>
      <c r="E77" s="136"/>
      <c r="F77" s="136"/>
      <c r="G77" s="134"/>
      <c r="H77" s="143"/>
      <c r="I77" s="143"/>
      <c r="J77" s="143"/>
      <c r="K77" s="143"/>
      <c r="L77" s="143"/>
      <c r="M77" s="143"/>
      <c r="N77" s="143"/>
      <c r="O77" s="143"/>
      <c r="P77" s="143"/>
      <c r="Q77" s="143"/>
      <c r="R77" s="143"/>
      <c r="S77" s="143"/>
      <c r="T77" s="143"/>
      <c r="U77" s="143"/>
      <c r="V77" s="143"/>
      <c r="W77" s="143"/>
      <c r="X77" s="143"/>
      <c r="Y77" s="143"/>
      <c r="Z77" s="143"/>
      <c r="AA77" s="143"/>
      <c r="AB77" s="143"/>
      <c r="AC77" s="143"/>
      <c r="AD77" s="143"/>
      <c r="AE77" s="143"/>
      <c r="AF77" s="143"/>
      <c r="AG77" s="143"/>
      <c r="AH77" s="143"/>
      <c r="AI77" s="143"/>
      <c r="AJ77" s="143"/>
      <c r="AK77" s="143"/>
      <c r="AL77" s="143"/>
      <c r="AM77" s="143"/>
      <c r="AN77" s="143"/>
      <c r="AO77" s="143"/>
      <c r="AP77" s="143"/>
      <c r="AQ77" s="143"/>
      <c r="AR77" s="143"/>
      <c r="AS77" s="143"/>
      <c r="AT77" s="143"/>
      <c r="AU77" s="143"/>
      <c r="AV77" s="143"/>
      <c r="AW77" s="143"/>
      <c r="AX77" s="143"/>
      <c r="AY77" s="143"/>
      <c r="AZ77" s="143"/>
      <c r="BA77" s="143"/>
      <c r="BB77" s="143"/>
      <c r="BC77" s="143"/>
      <c r="BD77" s="143"/>
      <c r="BE77" s="143"/>
      <c r="BF77" s="143"/>
      <c r="BG77" s="143"/>
      <c r="BH77" s="143"/>
      <c r="BI77" s="143"/>
      <c r="BJ77" s="143"/>
      <c r="BK77" s="143"/>
      <c r="BL77" s="143"/>
      <c r="BM77" s="143"/>
      <c r="BN77" s="143"/>
      <c r="BO77" s="143"/>
      <c r="BP77" s="143"/>
      <c r="BQ77" s="143"/>
      <c r="BR77" s="143"/>
      <c r="BS77" s="143"/>
      <c r="BT77" s="143"/>
      <c r="BU77" s="143"/>
      <c r="BV77" s="143"/>
      <c r="BW77" s="143"/>
      <c r="BX77" s="143"/>
      <c r="BY77" s="143"/>
      <c r="BZ77" s="143"/>
      <c r="CA77" s="143"/>
      <c r="CB77" s="143"/>
      <c r="CC77" s="143"/>
      <c r="CD77" s="143"/>
      <c r="CE77" s="143"/>
      <c r="CF77" s="143"/>
      <c r="CG77" s="143"/>
      <c r="CH77" s="143"/>
      <c r="CI77" s="143"/>
      <c r="CJ77" s="143"/>
      <c r="CK77" s="143"/>
      <c r="CL77" s="143"/>
      <c r="CM77" s="143"/>
      <c r="CN77" s="143"/>
      <c r="CO77" s="143"/>
      <c r="CP77" s="143"/>
      <c r="CQ77" s="143"/>
      <c r="CR77" s="143"/>
      <c r="CS77" s="143"/>
      <c r="CT77" s="143"/>
      <c r="CU77" s="143"/>
      <c r="CV77" s="143"/>
      <c r="CW77" s="143"/>
      <c r="CX77" s="143"/>
      <c r="CY77" s="143"/>
      <c r="CZ77" s="143"/>
      <c r="DA77" s="143"/>
      <c r="DB77" s="143"/>
      <c r="DC77" s="143"/>
      <c r="DD77" s="143"/>
      <c r="DE77" s="143"/>
      <c r="DF77" s="143"/>
      <c r="DG77" s="143"/>
      <c r="DH77" s="143"/>
      <c r="DI77" s="143"/>
      <c r="DJ77" s="143"/>
      <c r="DK77" s="143"/>
      <c r="DL77" s="143"/>
      <c r="DM77" s="143"/>
      <c r="DN77" s="143"/>
      <c r="DO77" s="143"/>
      <c r="DP77" s="143"/>
      <c r="DQ77" s="143"/>
      <c r="DR77" s="143"/>
      <c r="DS77" s="143"/>
      <c r="DT77" s="143"/>
      <c r="DU77" s="143"/>
      <c r="DV77" s="143"/>
      <c r="DW77" s="143"/>
      <c r="DX77" s="143"/>
      <c r="DY77" s="143"/>
      <c r="DZ77" s="143"/>
      <c r="EA77" s="143"/>
      <c r="EB77" s="143"/>
      <c r="EC77" s="143"/>
      <c r="ED77" s="143"/>
      <c r="EE77" s="143"/>
      <c r="EF77" s="143"/>
      <c r="EG77" s="143"/>
      <c r="EH77" s="143"/>
      <c r="EI77" s="143"/>
      <c r="EJ77" s="143"/>
      <c r="EK77" s="143"/>
      <c r="EL77" s="143"/>
      <c r="EM77" s="143"/>
      <c r="EN77" s="143"/>
      <c r="EO77" s="143"/>
      <c r="EP77" s="143"/>
      <c r="EQ77" s="143"/>
      <c r="ER77" s="143"/>
      <c r="ES77" s="143"/>
      <c r="ET77" s="143"/>
      <c r="EU77" s="143"/>
      <c r="EV77" s="143"/>
      <c r="EW77" s="143"/>
      <c r="EX77" s="143"/>
      <c r="EY77" s="143"/>
      <c r="EZ77" s="143"/>
      <c r="FA77" s="143"/>
      <c r="FB77" s="143"/>
      <c r="FC77" s="143"/>
      <c r="FD77" s="143"/>
      <c r="FE77" s="143"/>
      <c r="FF77" s="143"/>
      <c r="FG77" s="143"/>
      <c r="FH77" s="143"/>
      <c r="FI77" s="143"/>
      <c r="FJ77" s="143"/>
      <c r="FK77" s="143"/>
      <c r="FL77" s="143"/>
      <c r="FM77" s="143"/>
      <c r="FN77" s="143"/>
      <c r="FO77" s="143"/>
      <c r="FP77" s="143"/>
      <c r="FQ77" s="143"/>
      <c r="FR77" s="143"/>
      <c r="FS77" s="143"/>
      <c r="FT77" s="143"/>
      <c r="FU77" s="143"/>
      <c r="FV77" s="143"/>
      <c r="FW77" s="143"/>
      <c r="FX77" s="143"/>
      <c r="FY77" s="143"/>
      <c r="FZ77" s="143"/>
      <c r="GA77" s="143"/>
      <c r="GB77" s="143"/>
      <c r="GC77" s="143"/>
      <c r="GD77" s="143"/>
      <c r="GE77" s="143"/>
      <c r="GF77" s="143"/>
      <c r="GG77" s="143"/>
      <c r="GH77" s="143"/>
      <c r="GI77" s="143"/>
      <c r="GJ77" s="143"/>
      <c r="GK77" s="143"/>
      <c r="GL77" s="143"/>
      <c r="GM77" s="143"/>
      <c r="GN77" s="143"/>
      <c r="GO77" s="143"/>
      <c r="GP77" s="143"/>
      <c r="GQ77" s="143"/>
      <c r="GR77" s="143"/>
      <c r="GS77" s="143"/>
      <c r="GT77" s="143"/>
      <c r="GU77" s="143"/>
      <c r="GV77" s="143"/>
      <c r="GW77" s="143"/>
      <c r="GX77" s="143"/>
      <c r="GY77" s="143"/>
      <c r="GZ77" s="143"/>
      <c r="HA77" s="143"/>
      <c r="HB77" s="143"/>
      <c r="HC77" s="143"/>
      <c r="HD77" s="143"/>
      <c r="HE77" s="143"/>
      <c r="HF77" s="143"/>
      <c r="HG77" s="143"/>
      <c r="HH77" s="143"/>
      <c r="HI77" s="143"/>
      <c r="HJ77" s="143"/>
      <c r="HK77" s="143"/>
      <c r="HL77" s="143"/>
      <c r="HM77" s="143"/>
      <c r="HN77" s="143"/>
      <c r="HO77" s="143"/>
      <c r="HP77" s="143"/>
      <c r="HQ77" s="143"/>
      <c r="HR77" s="143"/>
      <c r="HS77" s="143"/>
      <c r="HT77" s="143"/>
      <c r="HU77" s="143"/>
      <c r="HV77" s="143"/>
      <c r="HW77" s="143"/>
      <c r="HX77" s="143"/>
      <c r="HY77" s="143"/>
      <c r="HZ77" s="143"/>
      <c r="IA77" s="143"/>
      <c r="IB77" s="143"/>
      <c r="IC77" s="143"/>
      <c r="ID77" s="143"/>
      <c r="IE77" s="143"/>
      <c r="IF77" s="143"/>
      <c r="IG77" s="143"/>
      <c r="IH77" s="143"/>
      <c r="II77" s="143"/>
      <c r="IJ77" s="143"/>
      <c r="IK77" s="143"/>
      <c r="IL77" s="143"/>
      <c r="IM77" s="143"/>
      <c r="IN77" s="143"/>
      <c r="IO77" s="143"/>
      <c r="IP77" s="143"/>
      <c r="IQ77" s="143"/>
      <c r="IR77" s="143"/>
      <c r="IS77" s="143"/>
      <c r="IT77" s="143"/>
      <c r="IU77" s="143"/>
      <c r="IV77" s="143"/>
    </row>
    <row r="78" spans="1:256" ht="14.25" thickBot="1">
      <c r="A78" s="254"/>
      <c r="B78" s="260"/>
      <c r="C78" s="261"/>
      <c r="D78" s="140"/>
      <c r="E78" s="141"/>
      <c r="F78" s="141"/>
      <c r="G78" s="142"/>
      <c r="H78" s="143"/>
      <c r="I78" s="143"/>
      <c r="J78" s="143"/>
      <c r="K78" s="143"/>
      <c r="L78" s="143"/>
      <c r="M78" s="143"/>
      <c r="N78" s="143"/>
      <c r="O78" s="143"/>
      <c r="P78" s="143"/>
      <c r="Q78" s="143"/>
      <c r="R78" s="143"/>
      <c r="S78" s="143"/>
      <c r="T78" s="143"/>
      <c r="U78" s="143"/>
      <c r="V78" s="143"/>
      <c r="W78" s="143"/>
      <c r="X78" s="143"/>
      <c r="Y78" s="143"/>
      <c r="Z78" s="143"/>
      <c r="AA78" s="143"/>
      <c r="AB78" s="143"/>
      <c r="AC78" s="143"/>
      <c r="AD78" s="143"/>
      <c r="AE78" s="143"/>
      <c r="AF78" s="143"/>
      <c r="AG78" s="143"/>
      <c r="AH78" s="143"/>
      <c r="AI78" s="143"/>
      <c r="AJ78" s="143"/>
      <c r="AK78" s="143"/>
      <c r="AL78" s="143"/>
      <c r="AM78" s="143"/>
      <c r="AN78" s="143"/>
      <c r="AO78" s="143"/>
      <c r="AP78" s="143"/>
      <c r="AQ78" s="143"/>
      <c r="AR78" s="143"/>
      <c r="AS78" s="143"/>
      <c r="AT78" s="143"/>
      <c r="AU78" s="143"/>
      <c r="AV78" s="143"/>
      <c r="AW78" s="143"/>
      <c r="AX78" s="143"/>
      <c r="AY78" s="143"/>
      <c r="AZ78" s="143"/>
      <c r="BA78" s="143"/>
      <c r="BB78" s="143"/>
      <c r="BC78" s="143"/>
      <c r="BD78" s="143"/>
      <c r="BE78" s="143"/>
      <c r="BF78" s="143"/>
      <c r="BG78" s="143"/>
      <c r="BH78" s="143"/>
      <c r="BI78" s="143"/>
      <c r="BJ78" s="143"/>
      <c r="BK78" s="143"/>
      <c r="BL78" s="143"/>
      <c r="BM78" s="143"/>
      <c r="BN78" s="143"/>
      <c r="BO78" s="143"/>
      <c r="BP78" s="143"/>
      <c r="BQ78" s="143"/>
      <c r="BR78" s="143"/>
      <c r="BS78" s="143"/>
      <c r="BT78" s="143"/>
      <c r="BU78" s="143"/>
      <c r="BV78" s="143"/>
      <c r="BW78" s="143"/>
      <c r="BX78" s="143"/>
      <c r="BY78" s="143"/>
      <c r="BZ78" s="143"/>
      <c r="CA78" s="143"/>
      <c r="CB78" s="143"/>
      <c r="CC78" s="143"/>
      <c r="CD78" s="143"/>
      <c r="CE78" s="143"/>
      <c r="CF78" s="143"/>
      <c r="CG78" s="143"/>
      <c r="CH78" s="143"/>
      <c r="CI78" s="143"/>
      <c r="CJ78" s="143"/>
      <c r="CK78" s="143"/>
      <c r="CL78" s="143"/>
      <c r="CM78" s="143"/>
      <c r="CN78" s="143"/>
      <c r="CO78" s="143"/>
      <c r="CP78" s="143"/>
      <c r="CQ78" s="143"/>
      <c r="CR78" s="143"/>
      <c r="CS78" s="143"/>
      <c r="CT78" s="143"/>
      <c r="CU78" s="143"/>
      <c r="CV78" s="143"/>
      <c r="CW78" s="143"/>
      <c r="CX78" s="143"/>
      <c r="CY78" s="143"/>
      <c r="CZ78" s="143"/>
      <c r="DA78" s="143"/>
      <c r="DB78" s="143"/>
      <c r="DC78" s="143"/>
      <c r="DD78" s="143"/>
      <c r="DE78" s="143"/>
      <c r="DF78" s="143"/>
      <c r="DG78" s="143"/>
      <c r="DH78" s="143"/>
      <c r="DI78" s="143"/>
      <c r="DJ78" s="143"/>
      <c r="DK78" s="143"/>
      <c r="DL78" s="143"/>
      <c r="DM78" s="143"/>
      <c r="DN78" s="143"/>
      <c r="DO78" s="143"/>
      <c r="DP78" s="143"/>
      <c r="DQ78" s="143"/>
      <c r="DR78" s="143"/>
      <c r="DS78" s="143"/>
      <c r="DT78" s="143"/>
      <c r="DU78" s="143"/>
      <c r="DV78" s="143"/>
      <c r="DW78" s="143"/>
      <c r="DX78" s="143"/>
      <c r="DY78" s="143"/>
      <c r="DZ78" s="143"/>
      <c r="EA78" s="143"/>
      <c r="EB78" s="143"/>
      <c r="EC78" s="143"/>
      <c r="ED78" s="143"/>
      <c r="EE78" s="143"/>
      <c r="EF78" s="143"/>
      <c r="EG78" s="143"/>
      <c r="EH78" s="143"/>
      <c r="EI78" s="143"/>
      <c r="EJ78" s="143"/>
      <c r="EK78" s="143"/>
      <c r="EL78" s="143"/>
      <c r="EM78" s="143"/>
      <c r="EN78" s="143"/>
      <c r="EO78" s="143"/>
      <c r="EP78" s="143"/>
      <c r="EQ78" s="143"/>
      <c r="ER78" s="143"/>
      <c r="ES78" s="143"/>
      <c r="ET78" s="143"/>
      <c r="EU78" s="143"/>
      <c r="EV78" s="143"/>
      <c r="EW78" s="143"/>
      <c r="EX78" s="143"/>
      <c r="EY78" s="143"/>
      <c r="EZ78" s="143"/>
      <c r="FA78" s="143"/>
      <c r="FB78" s="143"/>
      <c r="FC78" s="143"/>
      <c r="FD78" s="143"/>
      <c r="FE78" s="143"/>
      <c r="FF78" s="143"/>
      <c r="FG78" s="143"/>
      <c r="FH78" s="143"/>
      <c r="FI78" s="143"/>
      <c r="FJ78" s="143"/>
      <c r="FK78" s="143"/>
      <c r="FL78" s="143"/>
      <c r="FM78" s="143"/>
      <c r="FN78" s="143"/>
      <c r="FO78" s="143"/>
      <c r="FP78" s="143"/>
      <c r="FQ78" s="143"/>
      <c r="FR78" s="143"/>
      <c r="FS78" s="143"/>
      <c r="FT78" s="143"/>
      <c r="FU78" s="143"/>
      <c r="FV78" s="143"/>
      <c r="FW78" s="143"/>
      <c r="FX78" s="143"/>
      <c r="FY78" s="143"/>
      <c r="FZ78" s="143"/>
      <c r="GA78" s="143"/>
      <c r="GB78" s="143"/>
      <c r="GC78" s="143"/>
      <c r="GD78" s="143"/>
      <c r="GE78" s="143"/>
      <c r="GF78" s="143"/>
      <c r="GG78" s="143"/>
      <c r="GH78" s="143"/>
      <c r="GI78" s="143"/>
      <c r="GJ78" s="143"/>
      <c r="GK78" s="143"/>
      <c r="GL78" s="143"/>
      <c r="GM78" s="143"/>
      <c r="GN78" s="143"/>
      <c r="GO78" s="143"/>
      <c r="GP78" s="143"/>
      <c r="GQ78" s="143"/>
      <c r="GR78" s="143"/>
      <c r="GS78" s="143"/>
      <c r="GT78" s="143"/>
      <c r="GU78" s="143"/>
      <c r="GV78" s="143"/>
      <c r="GW78" s="143"/>
      <c r="GX78" s="143"/>
      <c r="GY78" s="143"/>
      <c r="GZ78" s="143"/>
      <c r="HA78" s="143"/>
      <c r="HB78" s="143"/>
      <c r="HC78" s="143"/>
      <c r="HD78" s="143"/>
      <c r="HE78" s="143"/>
      <c r="HF78" s="143"/>
      <c r="HG78" s="143"/>
      <c r="HH78" s="143"/>
      <c r="HI78" s="143"/>
      <c r="HJ78" s="143"/>
      <c r="HK78" s="143"/>
      <c r="HL78" s="143"/>
      <c r="HM78" s="143"/>
      <c r="HN78" s="143"/>
      <c r="HO78" s="143"/>
      <c r="HP78" s="143"/>
      <c r="HQ78" s="143"/>
      <c r="HR78" s="143"/>
      <c r="HS78" s="143"/>
      <c r="HT78" s="143"/>
      <c r="HU78" s="143"/>
      <c r="HV78" s="143"/>
      <c r="HW78" s="143"/>
      <c r="HX78" s="143"/>
      <c r="HY78" s="143"/>
      <c r="HZ78" s="143"/>
      <c r="IA78" s="143"/>
      <c r="IB78" s="143"/>
      <c r="IC78" s="143"/>
      <c r="ID78" s="143"/>
      <c r="IE78" s="143"/>
      <c r="IF78" s="143"/>
      <c r="IG78" s="143"/>
      <c r="IH78" s="143"/>
      <c r="II78" s="143"/>
      <c r="IJ78" s="143"/>
      <c r="IK78" s="143"/>
      <c r="IL78" s="143"/>
      <c r="IM78" s="143"/>
      <c r="IN78" s="143"/>
      <c r="IO78" s="143"/>
      <c r="IP78" s="143"/>
      <c r="IQ78" s="143"/>
      <c r="IR78" s="143"/>
      <c r="IS78" s="143"/>
      <c r="IT78" s="143"/>
      <c r="IU78" s="143"/>
      <c r="IV78" s="143"/>
    </row>
    <row r="80" spans="1:256" ht="23.25" thickBot="1">
      <c r="A80" s="237" t="s">
        <v>324</v>
      </c>
      <c r="B80" s="237"/>
      <c r="C80" s="237"/>
      <c r="D80" s="237"/>
      <c r="E80" s="237"/>
      <c r="F80" s="237"/>
      <c r="G80" s="237"/>
    </row>
    <row r="81" spans="1:7" ht="15">
      <c r="A81" s="242" t="s">
        <v>263</v>
      </c>
      <c r="B81" s="243"/>
      <c r="C81" s="243"/>
      <c r="D81" s="244" t="s">
        <v>302</v>
      </c>
      <c r="E81" s="244"/>
      <c r="F81" s="244"/>
      <c r="G81" s="245"/>
    </row>
    <row r="82" spans="1:7" ht="13.5">
      <c r="A82" s="246" t="s">
        <v>264</v>
      </c>
      <c r="B82" s="247"/>
      <c r="C82" s="248"/>
      <c r="D82" s="249" t="s">
        <v>352</v>
      </c>
      <c r="E82" s="250"/>
      <c r="F82" s="250"/>
      <c r="G82" s="251"/>
    </row>
    <row r="83" spans="1:7" ht="15">
      <c r="A83" s="222" t="s">
        <v>304</v>
      </c>
      <c r="B83" s="238" t="s">
        <v>265</v>
      </c>
      <c r="C83" s="239"/>
      <c r="D83" s="238">
        <v>3.6</v>
      </c>
      <c r="E83" s="238"/>
      <c r="F83" s="238"/>
      <c r="G83" s="240"/>
    </row>
    <row r="84" spans="1:7" ht="15">
      <c r="A84" s="223"/>
      <c r="B84" s="238" t="s">
        <v>266</v>
      </c>
      <c r="C84" s="239"/>
      <c r="D84" s="238"/>
      <c r="E84" s="238"/>
      <c r="F84" s="238"/>
      <c r="G84" s="240"/>
    </row>
    <row r="85" spans="1:7" ht="15">
      <c r="A85" s="223"/>
      <c r="B85" s="238" t="s">
        <v>267</v>
      </c>
      <c r="C85" s="239"/>
      <c r="D85" s="231"/>
      <c r="E85" s="232"/>
      <c r="F85" s="232"/>
      <c r="G85" s="233"/>
    </row>
    <row r="86" spans="1:7" ht="15">
      <c r="A86" s="223"/>
      <c r="B86" s="219" t="s">
        <v>268</v>
      </c>
      <c r="C86" s="227"/>
      <c r="D86" s="228">
        <v>3.6</v>
      </c>
      <c r="E86" s="229"/>
      <c r="F86" s="229"/>
      <c r="G86" s="230"/>
    </row>
    <row r="87" spans="1:7" ht="15">
      <c r="A87" s="224"/>
      <c r="B87" s="219" t="s">
        <v>269</v>
      </c>
      <c r="C87" s="227"/>
      <c r="D87" s="231"/>
      <c r="E87" s="232"/>
      <c r="F87" s="232"/>
      <c r="G87" s="233"/>
    </row>
    <row r="88" spans="1:7" ht="89.25" customHeight="1">
      <c r="A88" s="133" t="s">
        <v>270</v>
      </c>
      <c r="B88" s="234" t="s">
        <v>371</v>
      </c>
      <c r="C88" s="235"/>
      <c r="D88" s="235"/>
      <c r="E88" s="235"/>
      <c r="F88" s="235"/>
      <c r="G88" s="236"/>
    </row>
    <row r="89" spans="1:7" ht="51.75" customHeight="1">
      <c r="A89" s="133" t="s">
        <v>271</v>
      </c>
      <c r="B89" s="219" t="s">
        <v>353</v>
      </c>
      <c r="C89" s="220"/>
      <c r="D89" s="220"/>
      <c r="E89" s="220"/>
      <c r="F89" s="220"/>
      <c r="G89" s="221"/>
    </row>
    <row r="90" spans="1:7" ht="41.25" customHeight="1">
      <c r="A90" s="133" t="s">
        <v>272</v>
      </c>
      <c r="B90" s="219" t="s">
        <v>305</v>
      </c>
      <c r="C90" s="220"/>
      <c r="D90" s="220"/>
      <c r="E90" s="220"/>
      <c r="F90" s="220"/>
      <c r="G90" s="221"/>
    </row>
    <row r="91" spans="1:7" ht="13.5">
      <c r="A91" s="252" t="s">
        <v>306</v>
      </c>
      <c r="B91" s="132" t="s">
        <v>273</v>
      </c>
      <c r="C91" s="132" t="s">
        <v>274</v>
      </c>
      <c r="D91" s="132" t="s">
        <v>275</v>
      </c>
      <c r="E91" s="132" t="s">
        <v>261</v>
      </c>
      <c r="F91" s="132" t="s">
        <v>276</v>
      </c>
      <c r="G91" s="134" t="s">
        <v>277</v>
      </c>
    </row>
    <row r="92" spans="1:7" ht="13.5">
      <c r="A92" s="253"/>
      <c r="B92" s="238" t="s">
        <v>278</v>
      </c>
      <c r="C92" s="225" t="s">
        <v>279</v>
      </c>
      <c r="D92" s="255" t="s">
        <v>352</v>
      </c>
      <c r="E92" s="136" t="s">
        <v>354</v>
      </c>
      <c r="F92" s="136" t="s">
        <v>307</v>
      </c>
      <c r="G92" s="134">
        <v>20</v>
      </c>
    </row>
    <row r="93" spans="1:7" ht="13.5">
      <c r="A93" s="253"/>
      <c r="B93" s="238"/>
      <c r="C93" s="226"/>
      <c r="D93" s="257"/>
      <c r="E93" s="136"/>
      <c r="F93" s="136"/>
      <c r="G93" s="134"/>
    </row>
    <row r="94" spans="1:7" ht="13.5">
      <c r="A94" s="253"/>
      <c r="B94" s="238"/>
      <c r="C94" s="226"/>
      <c r="D94" s="256"/>
      <c r="E94" s="136"/>
      <c r="F94" s="136"/>
      <c r="G94" s="134"/>
    </row>
    <row r="95" spans="1:7" ht="13.5">
      <c r="A95" s="253"/>
      <c r="B95" s="238"/>
      <c r="C95" s="225" t="s">
        <v>280</v>
      </c>
      <c r="D95" s="255" t="s">
        <v>355</v>
      </c>
      <c r="E95" s="262" t="s">
        <v>356</v>
      </c>
      <c r="F95" s="136"/>
      <c r="G95" s="134">
        <v>10</v>
      </c>
    </row>
    <row r="96" spans="1:7" ht="13.5">
      <c r="A96" s="253"/>
      <c r="B96" s="238"/>
      <c r="C96" s="226"/>
      <c r="D96" s="256"/>
      <c r="E96" s="263"/>
      <c r="F96" s="136"/>
      <c r="G96" s="134"/>
    </row>
    <row r="97" spans="1:7" ht="13.5">
      <c r="A97" s="253"/>
      <c r="B97" s="238"/>
      <c r="C97" s="225" t="s">
        <v>281</v>
      </c>
      <c r="D97" s="255" t="s">
        <v>357</v>
      </c>
      <c r="E97" s="137">
        <v>20.2</v>
      </c>
      <c r="F97" s="136" t="s">
        <v>358</v>
      </c>
      <c r="G97" s="134">
        <v>10</v>
      </c>
    </row>
    <row r="98" spans="1:7" ht="13.5">
      <c r="A98" s="253"/>
      <c r="B98" s="238"/>
      <c r="C98" s="226"/>
      <c r="D98" s="256"/>
      <c r="E98" s="136"/>
      <c r="F98" s="136"/>
      <c r="G98" s="134"/>
    </row>
    <row r="99" spans="1:7" ht="13.5">
      <c r="A99" s="253"/>
      <c r="B99" s="238"/>
      <c r="C99" s="225" t="s">
        <v>282</v>
      </c>
      <c r="D99" s="135" t="s">
        <v>313</v>
      </c>
      <c r="E99" s="136">
        <v>3.6</v>
      </c>
      <c r="F99" s="136" t="s">
        <v>314</v>
      </c>
      <c r="G99" s="134">
        <v>20</v>
      </c>
    </row>
    <row r="100" spans="1:7" ht="13.5">
      <c r="A100" s="253"/>
      <c r="B100" s="238"/>
      <c r="C100" s="226"/>
      <c r="D100" s="135"/>
      <c r="E100" s="136"/>
      <c r="F100" s="136"/>
      <c r="G100" s="134"/>
    </row>
    <row r="101" spans="1:7" ht="13.5">
      <c r="A101" s="253"/>
      <c r="B101" s="238"/>
      <c r="C101" s="226"/>
      <c r="D101" s="135"/>
      <c r="E101" s="136"/>
      <c r="F101" s="136"/>
      <c r="G101" s="134"/>
    </row>
    <row r="102" spans="1:7" ht="13.5">
      <c r="A102" s="253"/>
      <c r="B102" s="238" t="s">
        <v>283</v>
      </c>
      <c r="C102" s="238" t="s">
        <v>315</v>
      </c>
      <c r="D102" s="255" t="s">
        <v>316</v>
      </c>
      <c r="E102" s="136"/>
      <c r="F102" s="136"/>
      <c r="G102" s="134"/>
    </row>
    <row r="103" spans="1:7" ht="13.5">
      <c r="A103" s="253"/>
      <c r="B103" s="238"/>
      <c r="C103" s="238"/>
      <c r="D103" s="257"/>
      <c r="E103" s="136"/>
      <c r="F103" s="136"/>
      <c r="G103" s="134">
        <v>10</v>
      </c>
    </row>
    <row r="104" spans="1:7" ht="13.5">
      <c r="A104" s="253"/>
      <c r="B104" s="238"/>
      <c r="C104" s="238"/>
      <c r="D104" s="258"/>
      <c r="E104" s="136"/>
      <c r="F104" s="136"/>
      <c r="G104" s="134"/>
    </row>
    <row r="105" spans="1:7" ht="13.5">
      <c r="A105" s="253"/>
      <c r="B105" s="238"/>
      <c r="C105" s="238" t="s">
        <v>317</v>
      </c>
      <c r="D105" s="255" t="s">
        <v>305</v>
      </c>
      <c r="E105" s="136"/>
      <c r="F105" s="136"/>
      <c r="G105" s="134"/>
    </row>
    <row r="106" spans="1:7" ht="13.5">
      <c r="A106" s="253"/>
      <c r="B106" s="238"/>
      <c r="C106" s="238"/>
      <c r="D106" s="257"/>
      <c r="E106" s="136"/>
      <c r="F106" s="136"/>
      <c r="G106" s="134"/>
    </row>
    <row r="107" spans="1:7" ht="13.5">
      <c r="A107" s="253"/>
      <c r="B107" s="238"/>
      <c r="C107" s="238"/>
      <c r="D107" s="256"/>
      <c r="E107" s="136"/>
      <c r="F107" s="136"/>
      <c r="G107" s="134">
        <v>10</v>
      </c>
    </row>
    <row r="108" spans="1:7" ht="13.5">
      <c r="A108" s="253"/>
      <c r="B108" s="238"/>
      <c r="C108" s="238" t="s">
        <v>318</v>
      </c>
      <c r="D108" s="135"/>
      <c r="E108" s="136"/>
      <c r="F108" s="136"/>
      <c r="G108" s="134"/>
    </row>
    <row r="109" spans="1:7" ht="13.5">
      <c r="A109" s="253"/>
      <c r="B109" s="238"/>
      <c r="C109" s="238"/>
      <c r="D109" s="135"/>
      <c r="E109" s="136"/>
      <c r="F109" s="136"/>
      <c r="G109" s="134"/>
    </row>
    <row r="110" spans="1:7" ht="13.5">
      <c r="A110" s="253"/>
      <c r="B110" s="238"/>
      <c r="C110" s="238"/>
      <c r="D110" s="135"/>
      <c r="E110" s="136"/>
      <c r="F110" s="136"/>
      <c r="G110" s="134"/>
    </row>
    <row r="111" spans="1:7" ht="13.5">
      <c r="A111" s="253"/>
      <c r="B111" s="238"/>
      <c r="C111" s="238"/>
      <c r="D111" s="135"/>
      <c r="E111" s="136"/>
      <c r="F111" s="136"/>
      <c r="G111" s="134"/>
    </row>
    <row r="112" spans="1:7" ht="13.5">
      <c r="A112" s="253"/>
      <c r="B112" s="238"/>
      <c r="C112" s="225" t="s">
        <v>319</v>
      </c>
      <c r="D112" s="255" t="s">
        <v>305</v>
      </c>
      <c r="E112" s="136"/>
      <c r="F112" s="136"/>
      <c r="G112" s="145"/>
    </row>
    <row r="113" spans="1:7" ht="13.5">
      <c r="A113" s="253"/>
      <c r="B113" s="238"/>
      <c r="C113" s="259"/>
      <c r="D113" s="256"/>
      <c r="E113" s="136"/>
      <c r="F113" s="136"/>
      <c r="G113" s="138">
        <v>10</v>
      </c>
    </row>
    <row r="114" spans="1:7" ht="27">
      <c r="A114" s="253"/>
      <c r="B114" s="238" t="s">
        <v>320</v>
      </c>
      <c r="C114" s="225" t="s">
        <v>321</v>
      </c>
      <c r="D114" s="135" t="s">
        <v>322</v>
      </c>
      <c r="E114" s="136" t="s">
        <v>323</v>
      </c>
      <c r="F114" s="136" t="s">
        <v>312</v>
      </c>
      <c r="G114" s="134">
        <v>10</v>
      </c>
    </row>
    <row r="115" spans="1:7" ht="13.5">
      <c r="A115" s="253"/>
      <c r="B115" s="238"/>
      <c r="C115" s="226"/>
      <c r="D115" s="135"/>
      <c r="E115" s="136"/>
      <c r="F115" s="136"/>
      <c r="G115" s="134"/>
    </row>
    <row r="116" spans="1:7" ht="14.25" thickBot="1">
      <c r="A116" s="254"/>
      <c r="B116" s="260"/>
      <c r="C116" s="261"/>
      <c r="D116" s="140"/>
      <c r="E116" s="141"/>
      <c r="F116" s="141"/>
      <c r="G116" s="142"/>
    </row>
  </sheetData>
  <mergeCells count="112">
    <mergeCell ref="E95:E96"/>
    <mergeCell ref="C97:C98"/>
    <mergeCell ref="D97:D98"/>
    <mergeCell ref="C99:C101"/>
    <mergeCell ref="B102:B113"/>
    <mergeCell ref="C102:C104"/>
    <mergeCell ref="D102:D104"/>
    <mergeCell ref="C105:C107"/>
    <mergeCell ref="D105:D107"/>
    <mergeCell ref="C108:C111"/>
    <mergeCell ref="A91:A116"/>
    <mergeCell ref="B92:B101"/>
    <mergeCell ref="C92:C94"/>
    <mergeCell ref="D92:D94"/>
    <mergeCell ref="C95:C96"/>
    <mergeCell ref="D95:D96"/>
    <mergeCell ref="C112:C113"/>
    <mergeCell ref="D112:D113"/>
    <mergeCell ref="B114:B116"/>
    <mergeCell ref="C114:C116"/>
    <mergeCell ref="D86:G86"/>
    <mergeCell ref="B87:C87"/>
    <mergeCell ref="D87:G87"/>
    <mergeCell ref="B88:G88"/>
    <mergeCell ref="B89:G89"/>
    <mergeCell ref="B90:G90"/>
    <mergeCell ref="A82:C82"/>
    <mergeCell ref="D82:G82"/>
    <mergeCell ref="A83:A87"/>
    <mergeCell ref="B83:C83"/>
    <mergeCell ref="D83:G83"/>
    <mergeCell ref="B84:C84"/>
    <mergeCell ref="D84:G84"/>
    <mergeCell ref="B85:C85"/>
    <mergeCell ref="D85:G85"/>
    <mergeCell ref="B86:C86"/>
    <mergeCell ref="A80:G80"/>
    <mergeCell ref="A81:C81"/>
    <mergeCell ref="D81:G81"/>
    <mergeCell ref="B64:B75"/>
    <mergeCell ref="C64:C66"/>
    <mergeCell ref="D64:D66"/>
    <mergeCell ref="C67:C69"/>
    <mergeCell ref="D67:D69"/>
    <mergeCell ref="C70:C73"/>
    <mergeCell ref="C74:C75"/>
    <mergeCell ref="D74:D75"/>
    <mergeCell ref="D49:G49"/>
    <mergeCell ref="B50:G50"/>
    <mergeCell ref="B51:G51"/>
    <mergeCell ref="B52:G52"/>
    <mergeCell ref="A53:A78"/>
    <mergeCell ref="B54:B63"/>
    <mergeCell ref="C54:C56"/>
    <mergeCell ref="C57:C58"/>
    <mergeCell ref="C59:C60"/>
    <mergeCell ref="C61:C63"/>
    <mergeCell ref="B76:B78"/>
    <mergeCell ref="C76:C78"/>
    <mergeCell ref="A45:A49"/>
    <mergeCell ref="B45:C45"/>
    <mergeCell ref="D45:G45"/>
    <mergeCell ref="B46:C46"/>
    <mergeCell ref="D46:G46"/>
    <mergeCell ref="B47:C47"/>
    <mergeCell ref="D47:G47"/>
    <mergeCell ref="B48:C48"/>
    <mergeCell ref="D48:G48"/>
    <mergeCell ref="B49:C49"/>
    <mergeCell ref="B37:B39"/>
    <mergeCell ref="C37:C39"/>
    <mergeCell ref="A43:C43"/>
    <mergeCell ref="D43:G43"/>
    <mergeCell ref="A44:C44"/>
    <mergeCell ref="D44:G44"/>
    <mergeCell ref="A40:G40"/>
    <mergeCell ref="C25:C27"/>
    <mergeCell ref="D25:D27"/>
    <mergeCell ref="C28:C30"/>
    <mergeCell ref="D28:D30"/>
    <mergeCell ref="C31:C34"/>
    <mergeCell ref="C35:C36"/>
    <mergeCell ref="D35:D36"/>
    <mergeCell ref="D5:G5"/>
    <mergeCell ref="A14:A39"/>
    <mergeCell ref="B15:B24"/>
    <mergeCell ref="D16:D17"/>
    <mergeCell ref="B8:C8"/>
    <mergeCell ref="D8:G8"/>
    <mergeCell ref="C18:C19"/>
    <mergeCell ref="C20:C21"/>
    <mergeCell ref="C22:C24"/>
    <mergeCell ref="B25:B36"/>
    <mergeCell ref="A1:B1"/>
    <mergeCell ref="A2:G2"/>
    <mergeCell ref="B6:C6"/>
    <mergeCell ref="D6:G6"/>
    <mergeCell ref="B7:C7"/>
    <mergeCell ref="D7:G7"/>
    <mergeCell ref="A3:G3"/>
    <mergeCell ref="A4:C4"/>
    <mergeCell ref="D4:G4"/>
    <mergeCell ref="A5:C5"/>
    <mergeCell ref="B13:G13"/>
    <mergeCell ref="A6:A10"/>
    <mergeCell ref="C15:C17"/>
    <mergeCell ref="B9:C9"/>
    <mergeCell ref="D9:G9"/>
    <mergeCell ref="B10:C10"/>
    <mergeCell ref="D10:G10"/>
    <mergeCell ref="B11:G11"/>
    <mergeCell ref="B12:G12"/>
  </mergeCells>
  <phoneticPr fontId="31" type="noConversion"/>
  <pageMargins left="0.75" right="0.75" top="1" bottom="1" header="0.5" footer="0.5"/>
  <pageSetup paperSize="9" scale="65" fitToHeight="0"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Formulas="1" workbookViewId="0">
      <selection activeCell="A7" sqref="A7"/>
    </sheetView>
  </sheetViews>
  <sheetFormatPr defaultColWidth="9.33203125" defaultRowHeight="11.25"/>
  <sheetData/>
  <phoneticPr fontId="3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51"/>
  <sheetViews>
    <sheetView workbookViewId="0">
      <selection activeCell="C37" sqref="C37"/>
    </sheetView>
  </sheetViews>
  <sheetFormatPr defaultColWidth="9.33203125" defaultRowHeight="11.25"/>
  <cols>
    <col min="1" max="1" width="31" customWidth="1"/>
    <col min="2" max="2" width="14.5" customWidth="1"/>
    <col min="3" max="3" width="35.83203125" customWidth="1"/>
    <col min="4" max="4" width="11.33203125" customWidth="1"/>
    <col min="5" max="5" width="19.6640625" customWidth="1"/>
    <col min="6" max="6" width="18.33203125" customWidth="1"/>
    <col min="7" max="7" width="20" customWidth="1"/>
  </cols>
  <sheetData>
    <row r="1" spans="1:10" ht="13.5">
      <c r="A1" s="109" t="s">
        <v>0</v>
      </c>
    </row>
    <row r="2" spans="1:10" ht="30.6" customHeight="1">
      <c r="A2" s="161" t="s">
        <v>284</v>
      </c>
      <c r="B2" s="161"/>
      <c r="C2" s="161"/>
      <c r="D2" s="161"/>
      <c r="E2" s="161"/>
      <c r="F2" s="161"/>
      <c r="G2" s="31"/>
      <c r="H2" s="31"/>
      <c r="I2" s="31"/>
      <c r="J2" s="31"/>
    </row>
    <row r="4" spans="1:10">
      <c r="E4" s="162" t="s">
        <v>1</v>
      </c>
      <c r="F4" s="162"/>
    </row>
    <row r="5" spans="1:10" ht="23.45" customHeight="1">
      <c r="A5" s="163" t="s">
        <v>2</v>
      </c>
      <c r="B5" s="164" t="s">
        <v>2</v>
      </c>
      <c r="C5" s="165" t="s">
        <v>3</v>
      </c>
      <c r="D5" s="165"/>
      <c r="E5" s="165"/>
      <c r="F5" s="165"/>
      <c r="G5" s="165"/>
    </row>
    <row r="6" spans="1:10" ht="12" customHeight="1">
      <c r="A6" s="166" t="s">
        <v>4</v>
      </c>
      <c r="B6" s="167" t="s">
        <v>5</v>
      </c>
      <c r="C6" s="167" t="s">
        <v>6</v>
      </c>
      <c r="D6" s="165" t="s">
        <v>5</v>
      </c>
      <c r="E6" s="165"/>
      <c r="F6" s="165"/>
      <c r="G6" s="165"/>
    </row>
    <row r="7" spans="1:10" ht="24">
      <c r="A7" s="166" t="s">
        <v>4</v>
      </c>
      <c r="B7" s="167" t="s">
        <v>7</v>
      </c>
      <c r="C7" s="167" t="s">
        <v>6</v>
      </c>
      <c r="D7" s="110" t="s">
        <v>8</v>
      </c>
      <c r="E7" s="22" t="s">
        <v>9</v>
      </c>
      <c r="F7" s="22" t="s">
        <v>10</v>
      </c>
      <c r="G7" s="22" t="s">
        <v>11</v>
      </c>
    </row>
    <row r="8" spans="1:10" ht="12">
      <c r="A8" s="47" t="s">
        <v>12</v>
      </c>
      <c r="B8" s="25">
        <f>SUM(B9:B11)</f>
        <v>161.44</v>
      </c>
      <c r="C8" s="47" t="s">
        <v>13</v>
      </c>
      <c r="D8" s="110"/>
      <c r="E8" s="22"/>
      <c r="F8" s="111"/>
      <c r="G8" s="22"/>
    </row>
    <row r="9" spans="1:10" ht="13.9" customHeight="1">
      <c r="A9" s="47" t="s">
        <v>9</v>
      </c>
      <c r="B9" s="25">
        <v>161.44</v>
      </c>
      <c r="C9" s="46" t="s">
        <v>14</v>
      </c>
      <c r="D9" s="25">
        <f>SUM(E9:G9)</f>
        <v>134.04</v>
      </c>
      <c r="E9" s="25">
        <v>134.04</v>
      </c>
      <c r="F9" s="112"/>
      <c r="G9" s="28"/>
    </row>
    <row r="10" spans="1:10" ht="13.9" customHeight="1">
      <c r="A10" s="47" t="s">
        <v>10</v>
      </c>
      <c r="B10" s="25"/>
      <c r="C10" s="46" t="s">
        <v>15</v>
      </c>
      <c r="D10" s="25">
        <f t="shared" ref="D10:D32" si="0">SUM(E10:G10)</f>
        <v>0</v>
      </c>
      <c r="E10" s="25"/>
      <c r="F10" s="112"/>
      <c r="G10" s="28"/>
    </row>
    <row r="11" spans="1:10" ht="13.9" customHeight="1">
      <c r="A11" s="47" t="s">
        <v>11</v>
      </c>
      <c r="B11" s="25"/>
      <c r="C11" s="46" t="s">
        <v>16</v>
      </c>
      <c r="D11" s="25">
        <f t="shared" si="0"/>
        <v>0</v>
      </c>
      <c r="E11" s="25"/>
      <c r="F11" s="112"/>
      <c r="G11" s="28"/>
    </row>
    <row r="12" spans="1:10" ht="13.9" customHeight="1">
      <c r="A12" s="47"/>
      <c r="B12" s="25"/>
      <c r="C12" s="46" t="s">
        <v>17</v>
      </c>
      <c r="D12" s="25">
        <f t="shared" si="0"/>
        <v>0</v>
      </c>
      <c r="E12" s="25"/>
      <c r="F12" s="112"/>
      <c r="G12" s="28"/>
    </row>
    <row r="13" spans="1:10" ht="13.9" customHeight="1">
      <c r="A13" s="47"/>
      <c r="B13" s="25"/>
      <c r="C13" s="46" t="s">
        <v>18</v>
      </c>
      <c r="D13" s="25">
        <f t="shared" si="0"/>
        <v>0</v>
      </c>
      <c r="E13" s="25"/>
      <c r="F13" s="112"/>
      <c r="G13" s="28"/>
    </row>
    <row r="14" spans="1:10" ht="13.9" customHeight="1">
      <c r="A14" s="47"/>
      <c r="B14" s="25"/>
      <c r="C14" s="46" t="s">
        <v>19</v>
      </c>
      <c r="D14" s="25">
        <f t="shared" si="0"/>
        <v>0</v>
      </c>
      <c r="E14" s="25"/>
      <c r="F14" s="112"/>
      <c r="G14" s="28"/>
    </row>
    <row r="15" spans="1:10" ht="13.9" customHeight="1">
      <c r="A15" s="47"/>
      <c r="B15" s="25"/>
      <c r="C15" s="46" t="s">
        <v>20</v>
      </c>
      <c r="D15" s="25">
        <f t="shared" si="0"/>
        <v>0</v>
      </c>
      <c r="E15" s="25"/>
      <c r="F15" s="112"/>
      <c r="G15" s="28"/>
    </row>
    <row r="16" spans="1:10" ht="13.9" customHeight="1">
      <c r="A16" s="47"/>
      <c r="B16" s="25"/>
      <c r="C16" s="46" t="s">
        <v>21</v>
      </c>
      <c r="D16" s="25">
        <f t="shared" si="0"/>
        <v>15.11</v>
      </c>
      <c r="E16" s="25">
        <v>15.11</v>
      </c>
      <c r="F16" s="112"/>
      <c r="G16" s="28"/>
    </row>
    <row r="17" spans="1:7" ht="13.9" customHeight="1">
      <c r="A17" s="47"/>
      <c r="B17" s="25"/>
      <c r="C17" s="46" t="s">
        <v>22</v>
      </c>
      <c r="D17" s="25">
        <f t="shared" si="0"/>
        <v>5.73</v>
      </c>
      <c r="E17" s="25">
        <v>5.73</v>
      </c>
      <c r="F17" s="112"/>
      <c r="G17" s="28"/>
    </row>
    <row r="18" spans="1:7" ht="13.9" customHeight="1">
      <c r="A18" s="47"/>
      <c r="B18" s="25"/>
      <c r="C18" s="46" t="s">
        <v>23</v>
      </c>
      <c r="D18" s="25">
        <f t="shared" si="0"/>
        <v>0</v>
      </c>
      <c r="E18" s="25"/>
      <c r="F18" s="112"/>
      <c r="G18" s="28"/>
    </row>
    <row r="19" spans="1:7" ht="13.9" customHeight="1">
      <c r="A19" s="47"/>
      <c r="B19" s="25"/>
      <c r="C19" s="46" t="s">
        <v>24</v>
      </c>
      <c r="D19" s="25">
        <f t="shared" si="0"/>
        <v>0</v>
      </c>
      <c r="E19" s="25"/>
      <c r="F19" s="112"/>
      <c r="G19" s="28"/>
    </row>
    <row r="20" spans="1:7" ht="13.9" customHeight="1">
      <c r="A20" s="47"/>
      <c r="B20" s="25"/>
      <c r="C20" s="46" t="s">
        <v>25</v>
      </c>
      <c r="D20" s="25">
        <f t="shared" si="0"/>
        <v>0</v>
      </c>
      <c r="E20" s="25"/>
      <c r="F20" s="112"/>
      <c r="G20" s="28"/>
    </row>
    <row r="21" spans="1:7" ht="13.9" customHeight="1">
      <c r="A21" s="47"/>
      <c r="B21" s="25"/>
      <c r="C21" s="46" t="s">
        <v>26</v>
      </c>
      <c r="D21" s="25">
        <f t="shared" si="0"/>
        <v>0</v>
      </c>
      <c r="E21" s="25"/>
      <c r="F21" s="112"/>
      <c r="G21" s="28"/>
    </row>
    <row r="22" spans="1:7" ht="13.9" customHeight="1">
      <c r="A22" s="47"/>
      <c r="B22" s="25"/>
      <c r="C22" s="46" t="s">
        <v>27</v>
      </c>
      <c r="D22" s="25">
        <f t="shared" si="0"/>
        <v>0</v>
      </c>
      <c r="E22" s="25"/>
      <c r="F22" s="112"/>
      <c r="G22" s="28"/>
    </row>
    <row r="23" spans="1:7" ht="13.9" customHeight="1">
      <c r="A23" s="47"/>
      <c r="B23" s="48"/>
      <c r="C23" s="46" t="s">
        <v>28</v>
      </c>
      <c r="D23" s="25">
        <f t="shared" si="0"/>
        <v>0</v>
      </c>
      <c r="E23" s="25"/>
      <c r="F23" s="112"/>
      <c r="G23" s="28"/>
    </row>
    <row r="24" spans="1:7" ht="13.9" customHeight="1">
      <c r="A24" s="47"/>
      <c r="B24" s="48"/>
      <c r="C24" s="46" t="s">
        <v>29</v>
      </c>
      <c r="D24" s="25">
        <f t="shared" si="0"/>
        <v>0</v>
      </c>
      <c r="E24" s="25"/>
      <c r="F24" s="112"/>
      <c r="G24" s="28"/>
    </row>
    <row r="25" spans="1:7" ht="13.9" customHeight="1">
      <c r="A25" s="47"/>
      <c r="B25" s="48"/>
      <c r="C25" s="46" t="s">
        <v>30</v>
      </c>
      <c r="D25" s="25">
        <f t="shared" si="0"/>
        <v>0</v>
      </c>
      <c r="E25" s="25"/>
      <c r="F25" s="112"/>
      <c r="G25" s="28"/>
    </row>
    <row r="26" spans="1:7" ht="13.9" customHeight="1">
      <c r="A26" s="47"/>
      <c r="B26" s="48"/>
      <c r="C26" s="49" t="s">
        <v>31</v>
      </c>
      <c r="D26" s="25">
        <f t="shared" si="0"/>
        <v>0</v>
      </c>
      <c r="E26" s="25"/>
      <c r="F26" s="112"/>
      <c r="G26" s="28"/>
    </row>
    <row r="27" spans="1:7" ht="13.9" customHeight="1">
      <c r="A27" s="47"/>
      <c r="B27" s="48"/>
      <c r="C27" s="49" t="s">
        <v>32</v>
      </c>
      <c r="D27" s="25">
        <f t="shared" si="0"/>
        <v>6.56</v>
      </c>
      <c r="E27" s="25">
        <v>6.56</v>
      </c>
      <c r="F27" s="112"/>
      <c r="G27" s="28"/>
    </row>
    <row r="28" spans="1:7" ht="13.9" customHeight="1">
      <c r="A28" s="113"/>
      <c r="B28" s="25"/>
      <c r="C28" s="49" t="s">
        <v>33</v>
      </c>
      <c r="D28" s="25">
        <f t="shared" si="0"/>
        <v>0</v>
      </c>
      <c r="E28" s="25"/>
      <c r="F28" s="112"/>
      <c r="G28" s="28"/>
    </row>
    <row r="29" spans="1:7" ht="13.9" customHeight="1">
      <c r="A29" s="113"/>
      <c r="B29" s="25"/>
      <c r="C29" s="49" t="s">
        <v>34</v>
      </c>
      <c r="D29" s="25">
        <f t="shared" si="0"/>
        <v>0</v>
      </c>
      <c r="E29" s="25"/>
      <c r="F29" s="112"/>
      <c r="G29" s="28"/>
    </row>
    <row r="30" spans="1:7" ht="13.9" customHeight="1">
      <c r="A30" s="47"/>
      <c r="B30" s="48"/>
      <c r="C30" s="49" t="s">
        <v>35</v>
      </c>
      <c r="D30" s="25">
        <f t="shared" si="0"/>
        <v>0</v>
      </c>
      <c r="E30" s="25"/>
      <c r="F30" s="112"/>
      <c r="G30" s="28"/>
    </row>
    <row r="31" spans="1:7" ht="13.9" customHeight="1">
      <c r="A31" s="47" t="s">
        <v>36</v>
      </c>
      <c r="B31" s="25">
        <f>SUM(B32:B34)</f>
        <v>0</v>
      </c>
      <c r="C31" s="49" t="s">
        <v>37</v>
      </c>
      <c r="D31" s="25">
        <f t="shared" si="0"/>
        <v>0</v>
      </c>
      <c r="E31" s="25"/>
      <c r="F31" s="112"/>
      <c r="G31" s="28"/>
    </row>
    <row r="32" spans="1:7" ht="13.9" customHeight="1">
      <c r="A32" s="114" t="s">
        <v>38</v>
      </c>
      <c r="B32" s="115"/>
      <c r="C32" s="49" t="s">
        <v>39</v>
      </c>
      <c r="D32" s="25">
        <f t="shared" si="0"/>
        <v>0</v>
      </c>
      <c r="E32" s="25"/>
      <c r="F32" s="112"/>
      <c r="G32" s="28"/>
    </row>
    <row r="33" spans="1:7" ht="13.9" customHeight="1">
      <c r="A33" s="114" t="s">
        <v>40</v>
      </c>
      <c r="B33" s="115"/>
      <c r="C33" s="116" t="s">
        <v>41</v>
      </c>
      <c r="D33" s="115">
        <f>SUM(E34:F34)</f>
        <v>0</v>
      </c>
      <c r="E33" s="25">
        <f>SUM(E9:E32)</f>
        <v>161.43999999999997</v>
      </c>
      <c r="F33" s="25">
        <f>SUM(F9:F32)</f>
        <v>0</v>
      </c>
      <c r="G33" s="25">
        <f>SUM(G9:G32)</f>
        <v>0</v>
      </c>
    </row>
    <row r="34" spans="1:7" ht="13.9" customHeight="1">
      <c r="A34" s="114" t="s">
        <v>11</v>
      </c>
      <c r="B34" s="115"/>
      <c r="C34" s="28"/>
      <c r="D34" s="28"/>
      <c r="E34" s="115"/>
      <c r="F34" s="117"/>
      <c r="G34" s="28"/>
    </row>
    <row r="35" spans="1:7" ht="13.9" customHeight="1">
      <c r="A35" s="113" t="s">
        <v>42</v>
      </c>
      <c r="B35" s="30">
        <f>B9+B31</f>
        <v>161.44</v>
      </c>
      <c r="C35" s="118" t="s">
        <v>43</v>
      </c>
      <c r="D35" s="25">
        <f>SUM(E36:F36)</f>
        <v>0</v>
      </c>
      <c r="E35" s="30">
        <f>E33</f>
        <v>161.43999999999997</v>
      </c>
      <c r="F35" s="30">
        <f>F33</f>
        <v>0</v>
      </c>
      <c r="G35" s="30">
        <f>G33</f>
        <v>0</v>
      </c>
    </row>
    <row r="36" spans="1:7" ht="30" customHeight="1">
      <c r="A36" s="54" t="s">
        <v>44</v>
      </c>
    </row>
    <row r="37" spans="1:7" ht="16.899999999999999" customHeight="1">
      <c r="A37" s="54" t="s">
        <v>45</v>
      </c>
    </row>
    <row r="38" spans="1:7" ht="13.9" customHeight="1"/>
    <row r="39" spans="1:7" ht="13.9" customHeight="1"/>
    <row r="40" spans="1:7" ht="13.9" customHeight="1"/>
    <row r="41" spans="1:7" ht="18" customHeight="1"/>
    <row r="42" spans="1:7" ht="29.45" customHeight="1"/>
    <row r="43" spans="1:7" ht="13.9" customHeight="1"/>
    <row r="44" spans="1:7" ht="22.9" customHeight="1"/>
    <row r="45" spans="1:7" ht="13.9" customHeight="1"/>
    <row r="46" spans="1:7" ht="13.9" customHeight="1"/>
    <row r="47" spans="1:7" ht="13.9" customHeight="1"/>
    <row r="48" spans="1:7" ht="13.9" customHeight="1"/>
    <row r="49" ht="13.9" customHeight="1"/>
    <row r="50" ht="13.9" customHeight="1"/>
    <row r="51" ht="13.9" customHeight="1"/>
  </sheetData>
  <mergeCells count="8">
    <mergeCell ref="A2:F2"/>
    <mergeCell ref="E4:F4"/>
    <mergeCell ref="A5:B5"/>
    <mergeCell ref="C5:G5"/>
    <mergeCell ref="D6:G6"/>
    <mergeCell ref="A6:A7"/>
    <mergeCell ref="B6:B7"/>
    <mergeCell ref="C6:C7"/>
  </mergeCells>
  <phoneticPr fontId="31" type="noConversion"/>
  <pageMargins left="0.7" right="0.7" top="0.75" bottom="0.75" header="0.3" footer="0.3"/>
  <pageSetup paperSize="9" scale="86"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22"/>
  <sheetViews>
    <sheetView showGridLines="0" showZeros="0" workbookViewId="0">
      <selection activeCell="B27" sqref="B27"/>
    </sheetView>
  </sheetViews>
  <sheetFormatPr defaultColWidth="9.1640625" defaultRowHeight="12.75" customHeight="1"/>
  <cols>
    <col min="1" max="1" width="17.5" customWidth="1"/>
    <col min="2" max="2" width="52.6640625" customWidth="1"/>
    <col min="3" max="5" width="21.5" customWidth="1"/>
  </cols>
  <sheetData>
    <row r="1" spans="1:6" ht="14.45" customHeight="1">
      <c r="A1" s="168" t="s">
        <v>46</v>
      </c>
      <c r="B1" s="169"/>
      <c r="C1" s="169"/>
      <c r="D1" s="169"/>
      <c r="E1" s="169"/>
    </row>
    <row r="2" spans="1:6" ht="54.6" customHeight="1">
      <c r="A2" s="170" t="s">
        <v>295</v>
      </c>
      <c r="B2" s="161"/>
      <c r="C2" s="161"/>
      <c r="D2" s="161"/>
      <c r="E2" s="161"/>
      <c r="F2" s="106"/>
    </row>
    <row r="3" spans="1:6" s="93" customFormat="1" ht="23.45" customHeight="1">
      <c r="B3" s="171" t="s">
        <v>1</v>
      </c>
      <c r="C3" s="171"/>
      <c r="D3" s="171"/>
      <c r="E3" s="171"/>
    </row>
    <row r="4" spans="1:6" s="105" customFormat="1" ht="20.25" customHeight="1">
      <c r="A4" s="175" t="s">
        <v>47</v>
      </c>
      <c r="B4" s="177" t="s">
        <v>48</v>
      </c>
      <c r="C4" s="172" t="s">
        <v>5</v>
      </c>
      <c r="D4" s="173"/>
      <c r="E4" s="174"/>
    </row>
    <row r="5" spans="1:6" s="105" customFormat="1" ht="20.25" customHeight="1">
      <c r="A5" s="176"/>
      <c r="B5" s="178"/>
      <c r="C5" s="95" t="s">
        <v>49</v>
      </c>
      <c r="D5" s="95" t="s">
        <v>50</v>
      </c>
      <c r="E5" s="96" t="s">
        <v>51</v>
      </c>
    </row>
    <row r="6" spans="1:6" s="105" customFormat="1" ht="20.25" customHeight="1">
      <c r="A6" s="64"/>
      <c r="B6" s="97" t="s">
        <v>49</v>
      </c>
      <c r="C6" s="97">
        <f>D6+E6</f>
        <v>161.44</v>
      </c>
      <c r="D6" s="97">
        <v>127.84</v>
      </c>
      <c r="E6" s="107">
        <v>33.6</v>
      </c>
    </row>
    <row r="7" spans="1:6" s="105" customFormat="1" ht="20.25" customHeight="1">
      <c r="A7" s="122">
        <v>201</v>
      </c>
      <c r="B7" s="123" t="s">
        <v>52</v>
      </c>
      <c r="C7" s="124">
        <f>D7+E7</f>
        <v>134.04</v>
      </c>
      <c r="D7" s="148">
        <v>100.44</v>
      </c>
      <c r="E7" s="149">
        <v>33.6</v>
      </c>
    </row>
    <row r="8" spans="1:6" s="105" customFormat="1" ht="20.25" customHeight="1">
      <c r="A8" s="122">
        <v>20103</v>
      </c>
      <c r="B8" s="123" t="s">
        <v>53</v>
      </c>
      <c r="C8" s="125">
        <f t="shared" ref="C8:C22" si="0">D8+E8</f>
        <v>133.54</v>
      </c>
      <c r="D8" s="148">
        <v>99.94</v>
      </c>
      <c r="E8" s="149">
        <v>33.6</v>
      </c>
    </row>
    <row r="9" spans="1:6" s="105" customFormat="1" ht="20.25" customHeight="1">
      <c r="A9" s="122">
        <v>2010350</v>
      </c>
      <c r="B9" s="123" t="s">
        <v>285</v>
      </c>
      <c r="C9" s="125">
        <f t="shared" si="0"/>
        <v>133.54</v>
      </c>
      <c r="D9" s="148">
        <v>99.94</v>
      </c>
      <c r="E9" s="149">
        <v>33.6</v>
      </c>
    </row>
    <row r="10" spans="1:6" s="120" customFormat="1" ht="20.25" customHeight="1">
      <c r="A10" s="122">
        <v>20136</v>
      </c>
      <c r="B10" s="127" t="s">
        <v>286</v>
      </c>
      <c r="C10" s="125">
        <f t="shared" si="0"/>
        <v>0.5</v>
      </c>
      <c r="D10" s="148">
        <v>0.5</v>
      </c>
      <c r="E10" s="150"/>
    </row>
    <row r="11" spans="1:6" s="120" customFormat="1" ht="20.25" customHeight="1">
      <c r="A11" s="122">
        <v>2013699</v>
      </c>
      <c r="B11" s="127" t="s">
        <v>286</v>
      </c>
      <c r="C11" s="125">
        <f t="shared" si="0"/>
        <v>0.5</v>
      </c>
      <c r="D11" s="148">
        <v>0.5</v>
      </c>
      <c r="E11" s="150"/>
    </row>
    <row r="12" spans="1:6" s="105" customFormat="1" ht="20.25" customHeight="1">
      <c r="A12" s="122">
        <v>208</v>
      </c>
      <c r="B12" s="128" t="s">
        <v>55</v>
      </c>
      <c r="C12" s="125">
        <f t="shared" si="0"/>
        <v>15.11</v>
      </c>
      <c r="D12" s="148">
        <v>15.11</v>
      </c>
      <c r="E12" s="151"/>
    </row>
    <row r="13" spans="1:6" s="105" customFormat="1" ht="20.25" customHeight="1">
      <c r="A13" s="122">
        <v>20805</v>
      </c>
      <c r="B13" s="128" t="s">
        <v>56</v>
      </c>
      <c r="C13" s="125">
        <f t="shared" si="0"/>
        <v>15.11</v>
      </c>
      <c r="D13" s="148">
        <v>15.11</v>
      </c>
      <c r="E13" s="151"/>
    </row>
    <row r="14" spans="1:6" s="105" customFormat="1" ht="20.25" customHeight="1">
      <c r="A14" s="122">
        <v>2080505</v>
      </c>
      <c r="B14" s="129" t="s">
        <v>287</v>
      </c>
      <c r="C14" s="125">
        <f t="shared" si="0"/>
        <v>8.74</v>
      </c>
      <c r="D14" s="148">
        <v>8.74</v>
      </c>
      <c r="E14" s="151"/>
    </row>
    <row r="15" spans="1:6" s="105" customFormat="1" ht="20.25" customHeight="1">
      <c r="A15" s="122">
        <v>2080506</v>
      </c>
      <c r="B15" s="129" t="s">
        <v>288</v>
      </c>
      <c r="C15" s="125">
        <f t="shared" si="0"/>
        <v>4.37</v>
      </c>
      <c r="D15" s="148">
        <v>4.37</v>
      </c>
      <c r="E15" s="151"/>
    </row>
    <row r="16" spans="1:6" s="105" customFormat="1" ht="20.25" customHeight="1">
      <c r="A16" s="122">
        <v>2080599</v>
      </c>
      <c r="B16" s="129" t="s">
        <v>289</v>
      </c>
      <c r="C16" s="125">
        <f t="shared" si="0"/>
        <v>2</v>
      </c>
      <c r="D16" s="148">
        <v>2</v>
      </c>
      <c r="E16" s="151"/>
    </row>
    <row r="17" spans="1:5" s="121" customFormat="1" ht="20.25" customHeight="1">
      <c r="A17" s="122">
        <v>210</v>
      </c>
      <c r="B17" s="130" t="s">
        <v>292</v>
      </c>
      <c r="C17" s="125">
        <f t="shared" si="0"/>
        <v>5.73</v>
      </c>
      <c r="D17" s="148">
        <v>5.73</v>
      </c>
      <c r="E17" s="152"/>
    </row>
    <row r="18" spans="1:5" s="121" customFormat="1" ht="20.25" customHeight="1">
      <c r="A18" s="122">
        <v>2101102</v>
      </c>
      <c r="B18" s="128" t="s">
        <v>290</v>
      </c>
      <c r="C18" s="124">
        <f>D18+E18</f>
        <v>5.57</v>
      </c>
      <c r="D18" s="148">
        <v>5.57</v>
      </c>
      <c r="E18" s="152"/>
    </row>
    <row r="19" spans="1:5" s="121" customFormat="1" ht="20.25" customHeight="1">
      <c r="A19" s="122">
        <v>2101199</v>
      </c>
      <c r="B19" s="128" t="s">
        <v>291</v>
      </c>
      <c r="C19" s="124">
        <f>D19+E19</f>
        <v>0.16</v>
      </c>
      <c r="D19" s="148">
        <v>0.16</v>
      </c>
      <c r="E19" s="152"/>
    </row>
    <row r="20" spans="1:5" s="120" customFormat="1" ht="20.25" customHeight="1">
      <c r="A20" s="122">
        <v>221</v>
      </c>
      <c r="B20" s="128" t="s">
        <v>57</v>
      </c>
      <c r="C20" s="125">
        <f t="shared" si="0"/>
        <v>6.56</v>
      </c>
      <c r="D20" s="148">
        <v>6.56</v>
      </c>
      <c r="E20" s="153"/>
    </row>
    <row r="21" spans="1:5" s="120" customFormat="1" ht="20.25" customHeight="1">
      <c r="A21" s="122">
        <v>22102</v>
      </c>
      <c r="B21" s="131" t="s">
        <v>58</v>
      </c>
      <c r="C21" s="125">
        <f t="shared" si="0"/>
        <v>6.56</v>
      </c>
      <c r="D21" s="148">
        <v>6.56</v>
      </c>
      <c r="E21" s="153"/>
    </row>
    <row r="22" spans="1:5" s="120" customFormat="1" ht="20.25" customHeight="1">
      <c r="A22" s="122">
        <v>2210201</v>
      </c>
      <c r="B22" s="131" t="s">
        <v>59</v>
      </c>
      <c r="C22" s="125">
        <f t="shared" si="0"/>
        <v>6.56</v>
      </c>
      <c r="D22" s="148">
        <v>6.56</v>
      </c>
      <c r="E22" s="153"/>
    </row>
  </sheetData>
  <mergeCells count="6">
    <mergeCell ref="A1:E1"/>
    <mergeCell ref="A2:E2"/>
    <mergeCell ref="B3:E3"/>
    <mergeCell ref="C4:E4"/>
    <mergeCell ref="A4:A5"/>
    <mergeCell ref="B4:B5"/>
  </mergeCells>
  <phoneticPr fontId="31" type="noConversion"/>
  <printOptions horizontalCentered="1"/>
  <pageMargins left="0.47" right="0.37" top="0.45999999999999996" bottom="0.36" header="0.41" footer="0.25"/>
  <pageSetup paperSize="9"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57"/>
  <sheetViews>
    <sheetView topLeftCell="A7" workbookViewId="0">
      <selection activeCell="C31" sqref="C31"/>
    </sheetView>
  </sheetViews>
  <sheetFormatPr defaultColWidth="9.33203125" defaultRowHeight="11.25"/>
  <cols>
    <col min="1" max="1" width="7.83203125" customWidth="1"/>
    <col min="2" max="2" width="22.83203125" customWidth="1"/>
    <col min="3" max="3" width="55.83203125" customWidth="1"/>
    <col min="4" max="4" width="10.33203125" style="55" customWidth="1"/>
    <col min="5" max="5" width="18.6640625" style="55" customWidth="1"/>
    <col min="6" max="6" width="16.33203125" style="55" customWidth="1"/>
  </cols>
  <sheetData>
    <row r="1" spans="1:6" ht="18.75">
      <c r="A1" s="168" t="s">
        <v>60</v>
      </c>
      <c r="B1" s="169"/>
      <c r="C1" s="169"/>
      <c r="D1" s="169"/>
    </row>
    <row r="2" spans="1:6" ht="95.1" customHeight="1">
      <c r="A2" s="170" t="s">
        <v>296</v>
      </c>
      <c r="B2" s="170"/>
      <c r="C2" s="170"/>
      <c r="D2" s="170"/>
      <c r="E2" s="170"/>
      <c r="F2" s="170"/>
    </row>
    <row r="3" spans="1:6" ht="18.75">
      <c r="A3" s="93"/>
      <c r="B3" s="93"/>
      <c r="C3" s="171" t="s">
        <v>1</v>
      </c>
      <c r="D3" s="171"/>
      <c r="E3" s="171"/>
      <c r="F3" s="171"/>
    </row>
    <row r="4" spans="1:6" ht="19.149999999999999" customHeight="1">
      <c r="A4" s="179" t="s">
        <v>47</v>
      </c>
      <c r="B4" s="180"/>
      <c r="C4" s="177" t="s">
        <v>61</v>
      </c>
      <c r="D4" s="180" t="s">
        <v>62</v>
      </c>
      <c r="E4" s="180"/>
      <c r="F4" s="181"/>
    </row>
    <row r="5" spans="1:6" ht="23.45" customHeight="1">
      <c r="A5" s="94" t="s">
        <v>63</v>
      </c>
      <c r="B5" s="95" t="s">
        <v>64</v>
      </c>
      <c r="C5" s="178"/>
      <c r="D5" s="95" t="s">
        <v>49</v>
      </c>
      <c r="E5" s="95" t="s">
        <v>65</v>
      </c>
      <c r="F5" s="96" t="s">
        <v>66</v>
      </c>
    </row>
    <row r="6" spans="1:6" ht="14.25">
      <c r="A6" s="64">
        <v>301</v>
      </c>
      <c r="B6" s="97"/>
      <c r="C6" s="98" t="s">
        <v>67</v>
      </c>
      <c r="D6" s="97">
        <f t="shared" ref="D6:D12" si="0">SUM(E6:F6)</f>
        <v>116.08000000000001</v>
      </c>
      <c r="E6" s="97">
        <f>E7+E8+E9+E10+E11+E12+E13+E14+E15+E16+E17+E18</f>
        <v>116.08000000000001</v>
      </c>
      <c r="F6" s="97">
        <f>SUM(F7:F18)</f>
        <v>0</v>
      </c>
    </row>
    <row r="7" spans="1:6" ht="14.25">
      <c r="A7" s="99"/>
      <c r="B7" s="100">
        <v>30101</v>
      </c>
      <c r="C7" s="101" t="s">
        <v>68</v>
      </c>
      <c r="D7" s="97">
        <f t="shared" si="0"/>
        <v>25.049999999999997</v>
      </c>
      <c r="E7" s="97">
        <f>22.04+3.01</f>
        <v>25.049999999999997</v>
      </c>
      <c r="F7" s="97"/>
    </row>
    <row r="8" spans="1:6" ht="14.25">
      <c r="A8" s="99"/>
      <c r="B8" s="100">
        <v>30102</v>
      </c>
      <c r="C8" s="101" t="s">
        <v>69</v>
      </c>
      <c r="D8" s="97">
        <f t="shared" si="0"/>
        <v>4.6099999999999994</v>
      </c>
      <c r="E8" s="97">
        <f>4.05+0.56</f>
        <v>4.6099999999999994</v>
      </c>
      <c r="F8" s="97"/>
    </row>
    <row r="9" spans="1:6" ht="14.25">
      <c r="A9" s="99"/>
      <c r="B9" s="100">
        <v>30103</v>
      </c>
      <c r="C9" s="101" t="s">
        <v>70</v>
      </c>
      <c r="D9" s="97">
        <f t="shared" si="0"/>
        <v>0</v>
      </c>
      <c r="E9" s="97"/>
      <c r="F9" s="97"/>
    </row>
    <row r="10" spans="1:6" ht="14.25">
      <c r="A10" s="99"/>
      <c r="B10" s="100">
        <v>30107</v>
      </c>
      <c r="C10" s="101" t="s">
        <v>71</v>
      </c>
      <c r="D10" s="97">
        <f t="shared" si="0"/>
        <v>61.02</v>
      </c>
      <c r="E10" s="97">
        <f>36+22.01+3.01</f>
        <v>61.02</v>
      </c>
      <c r="F10" s="97"/>
    </row>
    <row r="11" spans="1:6" ht="14.25">
      <c r="A11" s="99"/>
      <c r="B11" s="100">
        <v>30108</v>
      </c>
      <c r="C11" s="101" t="s">
        <v>72</v>
      </c>
      <c r="D11" s="97">
        <f t="shared" si="0"/>
        <v>8.74</v>
      </c>
      <c r="E11" s="97">
        <v>8.74</v>
      </c>
      <c r="F11" s="97"/>
    </row>
    <row r="12" spans="1:6" ht="14.25">
      <c r="A12" s="64"/>
      <c r="B12" s="100">
        <v>30109</v>
      </c>
      <c r="C12" s="101" t="s">
        <v>73</v>
      </c>
      <c r="D12" s="97">
        <f t="shared" si="0"/>
        <v>4.37</v>
      </c>
      <c r="E12" s="97">
        <v>4.37</v>
      </c>
      <c r="F12" s="97"/>
    </row>
    <row r="13" spans="1:6" ht="14.25">
      <c r="A13" s="64"/>
      <c r="B13" s="100">
        <v>30110</v>
      </c>
      <c r="C13" s="101" t="s">
        <v>74</v>
      </c>
      <c r="D13" s="97"/>
      <c r="E13" s="97">
        <f>4.65+0.82</f>
        <v>5.4700000000000006</v>
      </c>
      <c r="F13" s="97"/>
    </row>
    <row r="14" spans="1:6" ht="14.25">
      <c r="A14" s="64"/>
      <c r="B14" s="100">
        <v>30111</v>
      </c>
      <c r="C14" s="101" t="s">
        <v>75</v>
      </c>
      <c r="D14" s="97"/>
      <c r="E14" s="97"/>
      <c r="F14" s="97"/>
    </row>
    <row r="15" spans="1:6" ht="14.25">
      <c r="A15" s="64"/>
      <c r="B15" s="100">
        <v>30112</v>
      </c>
      <c r="C15" s="101" t="s">
        <v>76</v>
      </c>
      <c r="D15" s="97"/>
      <c r="E15" s="97">
        <v>0.26</v>
      </c>
      <c r="F15" s="97"/>
    </row>
    <row r="16" spans="1:6" ht="14.25">
      <c r="A16" s="64"/>
      <c r="B16" s="100">
        <v>30113</v>
      </c>
      <c r="C16" s="101" t="s">
        <v>77</v>
      </c>
      <c r="D16" s="97"/>
      <c r="E16" s="97">
        <v>6.56</v>
      </c>
      <c r="F16" s="97"/>
    </row>
    <row r="17" spans="1:6" ht="14.25">
      <c r="A17" s="64"/>
      <c r="B17" s="100">
        <v>30114</v>
      </c>
      <c r="C17" s="101" t="s">
        <v>78</v>
      </c>
      <c r="D17" s="97"/>
      <c r="E17" s="97"/>
      <c r="F17" s="97"/>
    </row>
    <row r="18" spans="1:6" ht="14.25">
      <c r="A18" s="64"/>
      <c r="B18" s="100">
        <v>30199</v>
      </c>
      <c r="C18" s="101" t="s">
        <v>79</v>
      </c>
      <c r="D18" s="97"/>
      <c r="E18" s="97"/>
      <c r="F18" s="97"/>
    </row>
    <row r="19" spans="1:6" ht="14.25">
      <c r="A19" s="99">
        <v>302</v>
      </c>
      <c r="B19" s="102"/>
      <c r="C19" s="103" t="s">
        <v>80</v>
      </c>
      <c r="D19" s="97">
        <f>SUM(E19:F19)</f>
        <v>43.36</v>
      </c>
      <c r="E19" s="97">
        <f>SUM(E20:E47)</f>
        <v>3.5</v>
      </c>
      <c r="F19" s="97">
        <f>SUM(F20:F47)</f>
        <v>39.86</v>
      </c>
    </row>
    <row r="20" spans="1:6" ht="14.25">
      <c r="A20" s="64"/>
      <c r="B20" s="102" t="s">
        <v>81</v>
      </c>
      <c r="C20" s="104" t="s">
        <v>82</v>
      </c>
      <c r="D20" s="97">
        <f t="shared" ref="D20:D50" si="1">SUM(E20:F20)</f>
        <v>4.5</v>
      </c>
      <c r="E20" s="97"/>
      <c r="F20" s="97">
        <f>2+2.5</f>
        <v>4.5</v>
      </c>
    </row>
    <row r="21" spans="1:6" ht="14.25">
      <c r="A21" s="64"/>
      <c r="B21" s="102" t="s">
        <v>83</v>
      </c>
      <c r="C21" s="104" t="s">
        <v>84</v>
      </c>
      <c r="D21" s="97">
        <f t="shared" si="1"/>
        <v>0</v>
      </c>
      <c r="E21" s="97"/>
      <c r="F21" s="97"/>
    </row>
    <row r="22" spans="1:6" ht="14.25">
      <c r="A22" s="64"/>
      <c r="B22" s="102" t="s">
        <v>85</v>
      </c>
      <c r="C22" s="104" t="s">
        <v>86</v>
      </c>
      <c r="D22" s="97">
        <f t="shared" si="1"/>
        <v>0</v>
      </c>
      <c r="E22" s="97"/>
      <c r="F22" s="97"/>
    </row>
    <row r="23" spans="1:6" ht="14.25">
      <c r="A23" s="64"/>
      <c r="B23" s="102" t="s">
        <v>87</v>
      </c>
      <c r="C23" s="104" t="s">
        <v>88</v>
      </c>
      <c r="D23" s="97">
        <f t="shared" si="1"/>
        <v>0</v>
      </c>
      <c r="E23" s="97"/>
      <c r="F23" s="97"/>
    </row>
    <row r="24" spans="1:6" ht="14.25">
      <c r="A24" s="64"/>
      <c r="B24" s="102" t="s">
        <v>89</v>
      </c>
      <c r="C24" s="104" t="s">
        <v>90</v>
      </c>
      <c r="D24" s="97">
        <f t="shared" si="1"/>
        <v>0.7</v>
      </c>
      <c r="E24" s="97"/>
      <c r="F24" s="97">
        <f>0.1+0.6</f>
        <v>0.7</v>
      </c>
    </row>
    <row r="25" spans="1:6" ht="14.25">
      <c r="A25" s="64"/>
      <c r="B25" s="102" t="s">
        <v>91</v>
      </c>
      <c r="C25" s="104" t="s">
        <v>92</v>
      </c>
      <c r="D25" s="97">
        <f t="shared" si="1"/>
        <v>2</v>
      </c>
      <c r="E25" s="97"/>
      <c r="F25" s="97">
        <f>0.5+1.5</f>
        <v>2</v>
      </c>
    </row>
    <row r="26" spans="1:6" ht="14.25">
      <c r="A26" s="64"/>
      <c r="B26" s="102" t="s">
        <v>93</v>
      </c>
      <c r="C26" s="104" t="s">
        <v>94</v>
      </c>
      <c r="D26" s="97">
        <f t="shared" si="1"/>
        <v>2.1</v>
      </c>
      <c r="E26" s="97"/>
      <c r="F26" s="97">
        <f>0.1+2</f>
        <v>2.1</v>
      </c>
    </row>
    <row r="27" spans="1:6" ht="14.25">
      <c r="A27" s="64"/>
      <c r="B27" s="102" t="s">
        <v>95</v>
      </c>
      <c r="C27" s="104" t="s">
        <v>96</v>
      </c>
      <c r="D27" s="97">
        <f t="shared" si="1"/>
        <v>0</v>
      </c>
      <c r="E27" s="97"/>
      <c r="F27" s="97"/>
    </row>
    <row r="28" spans="1:6" ht="14.25">
      <c r="A28" s="64"/>
      <c r="B28" s="102" t="s">
        <v>97</v>
      </c>
      <c r="C28" s="104" t="s">
        <v>98</v>
      </c>
      <c r="D28" s="97">
        <f t="shared" si="1"/>
        <v>1.1000000000000001</v>
      </c>
      <c r="E28" s="97"/>
      <c r="F28" s="97">
        <f>0.2+0.9</f>
        <v>1.1000000000000001</v>
      </c>
    </row>
    <row r="29" spans="1:6" ht="14.25">
      <c r="A29" s="64"/>
      <c r="B29" s="102" t="s">
        <v>99</v>
      </c>
      <c r="C29" s="104" t="s">
        <v>100</v>
      </c>
      <c r="D29" s="97">
        <f t="shared" si="1"/>
        <v>3.3</v>
      </c>
      <c r="E29" s="97"/>
      <c r="F29" s="97">
        <f>2+1.3</f>
        <v>3.3</v>
      </c>
    </row>
    <row r="30" spans="1:6" ht="14.25">
      <c r="A30" s="64"/>
      <c r="B30" s="102" t="s">
        <v>101</v>
      </c>
      <c r="C30" s="104" t="s">
        <v>102</v>
      </c>
      <c r="D30" s="97">
        <f t="shared" si="1"/>
        <v>0</v>
      </c>
      <c r="E30" s="97"/>
      <c r="F30" s="97"/>
    </row>
    <row r="31" spans="1:6" ht="14.25">
      <c r="A31" s="64"/>
      <c r="B31" s="102" t="s">
        <v>103</v>
      </c>
      <c r="C31" s="104" t="s">
        <v>104</v>
      </c>
      <c r="D31" s="97">
        <f t="shared" si="1"/>
        <v>0.1</v>
      </c>
      <c r="E31" s="97"/>
      <c r="F31" s="97">
        <v>0.1</v>
      </c>
    </row>
    <row r="32" spans="1:6" ht="14.25">
      <c r="A32" s="64"/>
      <c r="B32" s="102" t="s">
        <v>105</v>
      </c>
      <c r="C32" s="104" t="s">
        <v>106</v>
      </c>
      <c r="D32" s="97">
        <f t="shared" si="1"/>
        <v>0</v>
      </c>
      <c r="E32" s="97"/>
      <c r="F32" s="97"/>
    </row>
    <row r="33" spans="1:6" ht="14.25">
      <c r="A33" s="64"/>
      <c r="B33" s="102" t="s">
        <v>107</v>
      </c>
      <c r="C33" s="104" t="s">
        <v>108</v>
      </c>
      <c r="D33" s="97">
        <f t="shared" si="1"/>
        <v>0</v>
      </c>
      <c r="E33" s="97"/>
      <c r="F33" s="97"/>
    </row>
    <row r="34" spans="1:6" ht="14.25">
      <c r="A34" s="64"/>
      <c r="B34" s="102" t="s">
        <v>109</v>
      </c>
      <c r="C34" s="104" t="s">
        <v>110</v>
      </c>
      <c r="D34" s="97">
        <f t="shared" si="1"/>
        <v>1.6</v>
      </c>
      <c r="E34" s="97"/>
      <c r="F34" s="97">
        <f>0.4+1.2</f>
        <v>1.6</v>
      </c>
    </row>
    <row r="35" spans="1:6" ht="14.25">
      <c r="A35" s="64"/>
      <c r="B35" s="102" t="s">
        <v>111</v>
      </c>
      <c r="C35" s="104" t="s">
        <v>112</v>
      </c>
      <c r="D35" s="97">
        <f t="shared" si="1"/>
        <v>0.2</v>
      </c>
      <c r="E35" s="97"/>
      <c r="F35" s="97">
        <v>0.2</v>
      </c>
    </row>
    <row r="36" spans="1:6" ht="14.25">
      <c r="A36" s="64"/>
      <c r="B36" s="102" t="s">
        <v>113</v>
      </c>
      <c r="C36" s="104" t="s">
        <v>114</v>
      </c>
      <c r="D36" s="97">
        <f t="shared" si="1"/>
        <v>0</v>
      </c>
      <c r="E36" s="97"/>
      <c r="F36" s="97"/>
    </row>
    <row r="37" spans="1:6" ht="14.25">
      <c r="A37" s="64"/>
      <c r="B37" s="102" t="s">
        <v>115</v>
      </c>
      <c r="C37" s="104" t="s">
        <v>116</v>
      </c>
      <c r="D37" s="97">
        <f t="shared" si="1"/>
        <v>0</v>
      </c>
      <c r="E37" s="97"/>
      <c r="F37" s="97"/>
    </row>
    <row r="38" spans="1:6" ht="14.25">
      <c r="A38" s="64"/>
      <c r="B38" s="102" t="s">
        <v>117</v>
      </c>
      <c r="C38" s="104" t="s">
        <v>118</v>
      </c>
      <c r="D38" s="97">
        <f t="shared" si="1"/>
        <v>0</v>
      </c>
      <c r="E38" s="97"/>
      <c r="F38" s="97"/>
    </row>
    <row r="39" spans="1:6" ht="14.25">
      <c r="A39" s="64"/>
      <c r="B39" s="102" t="s">
        <v>119</v>
      </c>
      <c r="C39" s="104" t="s">
        <v>120</v>
      </c>
      <c r="D39" s="97">
        <f t="shared" si="1"/>
        <v>0</v>
      </c>
      <c r="E39" s="97"/>
      <c r="F39" s="97"/>
    </row>
    <row r="40" spans="1:6" ht="14.25">
      <c r="A40" s="64"/>
      <c r="B40" s="102" t="s">
        <v>121</v>
      </c>
      <c r="C40" s="104" t="s">
        <v>122</v>
      </c>
      <c r="D40" s="97">
        <f t="shared" si="1"/>
        <v>0</v>
      </c>
      <c r="E40" s="97"/>
      <c r="F40" s="97"/>
    </row>
    <row r="41" spans="1:6" ht="14.25">
      <c r="A41" s="64"/>
      <c r="B41" s="102" t="s">
        <v>123</v>
      </c>
      <c r="C41" s="104" t="s">
        <v>124</v>
      </c>
      <c r="D41" s="97">
        <f t="shared" si="1"/>
        <v>0</v>
      </c>
      <c r="E41" s="97"/>
      <c r="F41" s="97"/>
    </row>
    <row r="42" spans="1:6" ht="14.25">
      <c r="A42" s="99"/>
      <c r="B42" s="102" t="s">
        <v>125</v>
      </c>
      <c r="C42" s="104" t="s">
        <v>293</v>
      </c>
      <c r="D42" s="97">
        <f t="shared" si="1"/>
        <v>0.66</v>
      </c>
      <c r="E42" s="97"/>
      <c r="F42" s="97">
        <v>0.66</v>
      </c>
    </row>
    <row r="43" spans="1:6" ht="14.25">
      <c r="A43" s="99"/>
      <c r="B43" s="102" t="s">
        <v>126</v>
      </c>
      <c r="C43" s="104" t="s">
        <v>127</v>
      </c>
      <c r="D43" s="97">
        <f t="shared" si="1"/>
        <v>0.5</v>
      </c>
      <c r="E43" s="97">
        <v>0.5</v>
      </c>
      <c r="F43" s="97"/>
    </row>
    <row r="44" spans="1:6" ht="14.25">
      <c r="A44" s="99"/>
      <c r="B44" s="102" t="s">
        <v>128</v>
      </c>
      <c r="C44" s="104" t="s">
        <v>129</v>
      </c>
      <c r="D44" s="97">
        <f t="shared" si="1"/>
        <v>2.5</v>
      </c>
      <c r="E44" s="97">
        <v>2.5</v>
      </c>
      <c r="F44" s="97"/>
    </row>
    <row r="45" spans="1:6" ht="14.25">
      <c r="A45" s="99"/>
      <c r="B45" s="102" t="s">
        <v>130</v>
      </c>
      <c r="C45" s="104" t="s">
        <v>131</v>
      </c>
      <c r="D45" s="97">
        <f t="shared" si="1"/>
        <v>0</v>
      </c>
      <c r="E45" s="97"/>
      <c r="F45" s="97"/>
    </row>
    <row r="46" spans="1:6" ht="14.25">
      <c r="A46" s="154"/>
      <c r="B46" s="102" t="s">
        <v>132</v>
      </c>
      <c r="C46" s="104" t="s">
        <v>133</v>
      </c>
      <c r="D46" s="97">
        <f t="shared" si="1"/>
        <v>0</v>
      </c>
      <c r="E46" s="97"/>
      <c r="F46" s="97"/>
    </row>
    <row r="47" spans="1:6" ht="14.25">
      <c r="A47" s="154"/>
      <c r="B47" s="102" t="s">
        <v>134</v>
      </c>
      <c r="C47" s="104" t="s">
        <v>135</v>
      </c>
      <c r="D47" s="97">
        <f t="shared" si="1"/>
        <v>24.1</v>
      </c>
      <c r="E47" s="97">
        <v>0.5</v>
      </c>
      <c r="F47" s="97">
        <v>23.6</v>
      </c>
    </row>
    <row r="48" spans="1:6" ht="14.25">
      <c r="A48" s="154"/>
      <c r="B48" s="102"/>
      <c r="C48" s="104"/>
      <c r="D48" s="97"/>
      <c r="E48" s="97"/>
      <c r="F48" s="97"/>
    </row>
    <row r="49" spans="1:6" ht="14.25">
      <c r="A49" s="154">
        <v>303</v>
      </c>
      <c r="B49" s="102"/>
      <c r="C49" s="103" t="s">
        <v>136</v>
      </c>
      <c r="D49" s="97">
        <f t="shared" si="1"/>
        <v>0</v>
      </c>
      <c r="E49" s="97"/>
      <c r="F49" s="97"/>
    </row>
    <row r="50" spans="1:6" ht="14.25">
      <c r="A50" s="154"/>
      <c r="B50" s="102" t="s">
        <v>137</v>
      </c>
      <c r="C50" s="104" t="s">
        <v>138</v>
      </c>
      <c r="D50" s="97">
        <f t="shared" si="1"/>
        <v>2</v>
      </c>
      <c r="E50" s="97">
        <v>2</v>
      </c>
      <c r="F50" s="97"/>
    </row>
    <row r="51" spans="1:6" ht="21" customHeight="1">
      <c r="A51" s="27"/>
      <c r="B51" s="102" t="s">
        <v>139</v>
      </c>
      <c r="C51" s="104" t="s">
        <v>140</v>
      </c>
      <c r="D51" s="97"/>
      <c r="E51" s="97"/>
      <c r="F51" s="97"/>
    </row>
    <row r="52" spans="1:6" ht="14.25">
      <c r="A52" s="27"/>
      <c r="B52" s="102" t="s">
        <v>141</v>
      </c>
      <c r="C52" s="104" t="s">
        <v>78</v>
      </c>
      <c r="D52" s="97"/>
      <c r="E52" s="97"/>
      <c r="F52" s="97"/>
    </row>
    <row r="53" spans="1:6" ht="14.25">
      <c r="A53" s="28"/>
      <c r="B53" s="102" t="s">
        <v>142</v>
      </c>
      <c r="C53" s="104" t="s">
        <v>143</v>
      </c>
      <c r="D53" s="97"/>
      <c r="E53" s="97"/>
      <c r="F53" s="97"/>
    </row>
    <row r="54" spans="1:6" ht="14.25">
      <c r="A54" s="28"/>
      <c r="B54" s="102" t="s">
        <v>144</v>
      </c>
      <c r="C54" s="104" t="s">
        <v>145</v>
      </c>
      <c r="D54" s="97"/>
      <c r="E54" s="97"/>
      <c r="F54" s="97"/>
    </row>
    <row r="55" spans="1:6" ht="14.25">
      <c r="A55" s="28"/>
      <c r="B55" s="102" t="s">
        <v>146</v>
      </c>
      <c r="C55" s="104" t="s">
        <v>147</v>
      </c>
      <c r="D55" s="97"/>
      <c r="E55" s="97"/>
      <c r="F55" s="34"/>
    </row>
    <row r="56" spans="1:6" ht="14.25">
      <c r="A56" s="28"/>
      <c r="B56" s="102" t="s">
        <v>148</v>
      </c>
      <c r="C56" s="104" t="s">
        <v>149</v>
      </c>
      <c r="D56" s="97"/>
      <c r="E56" s="97">
        <v>2</v>
      </c>
      <c r="F56" s="34"/>
    </row>
    <row r="57" spans="1:6">
      <c r="A57" s="35" t="s">
        <v>150</v>
      </c>
    </row>
  </sheetData>
  <mergeCells count="6">
    <mergeCell ref="A1:D1"/>
    <mergeCell ref="A2:F2"/>
    <mergeCell ref="C3:F3"/>
    <mergeCell ref="A4:B4"/>
    <mergeCell ref="D4:F4"/>
    <mergeCell ref="C4:C5"/>
  </mergeCells>
  <phoneticPr fontId="31" type="noConversion"/>
  <pageMargins left="0.7" right="0.7" top="0.75" bottom="0.75" header="0.3" footer="0.3"/>
  <pageSetup paperSize="9" scale="79" orientation="portrait" horizontalDpi="0" verticalDpi="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workbookViewId="0">
      <selection activeCell="F8" sqref="F8"/>
    </sheetView>
  </sheetViews>
  <sheetFormatPr defaultColWidth="9.33203125" defaultRowHeight="11.25"/>
  <cols>
    <col min="1" max="1" width="42.83203125" customWidth="1"/>
    <col min="2" max="2" width="30.83203125" customWidth="1"/>
    <col min="3" max="3" width="25.6640625" customWidth="1"/>
    <col min="4" max="4" width="14.83203125" customWidth="1"/>
    <col min="5" max="5" width="14" customWidth="1"/>
    <col min="6" max="6" width="20.1640625" customWidth="1"/>
  </cols>
  <sheetData>
    <row r="1" spans="1:7" s="81" customFormat="1" ht="24" customHeight="1">
      <c r="A1" s="182" t="s">
        <v>151</v>
      </c>
      <c r="B1" s="182"/>
    </row>
    <row r="2" spans="1:7" ht="69" customHeight="1">
      <c r="A2" s="183" t="s">
        <v>297</v>
      </c>
      <c r="B2" s="183"/>
      <c r="C2" s="183"/>
      <c r="D2" s="183"/>
      <c r="E2" s="183"/>
      <c r="F2" s="183"/>
    </row>
    <row r="3" spans="1:7" s="82" customFormat="1" ht="19.5" customHeight="1">
      <c r="A3" s="83"/>
      <c r="F3" s="84" t="s">
        <v>1</v>
      </c>
    </row>
    <row r="4" spans="1:7" ht="42" customHeight="1">
      <c r="A4" s="184" t="s">
        <v>5</v>
      </c>
      <c r="B4" s="184"/>
      <c r="C4" s="184"/>
      <c r="D4" s="184"/>
      <c r="E4" s="184"/>
      <c r="F4" s="184"/>
      <c r="G4" s="85"/>
    </row>
    <row r="5" spans="1:7" ht="42" customHeight="1">
      <c r="A5" s="184" t="s">
        <v>49</v>
      </c>
      <c r="B5" s="187" t="s">
        <v>152</v>
      </c>
      <c r="C5" s="185" t="s">
        <v>153</v>
      </c>
      <c r="D5" s="185"/>
      <c r="E5" s="186"/>
      <c r="F5" s="185" t="s">
        <v>154</v>
      </c>
      <c r="G5" s="85"/>
    </row>
    <row r="6" spans="1:7" ht="42" customHeight="1">
      <c r="A6" s="184"/>
      <c r="B6" s="188"/>
      <c r="C6" s="86" t="s">
        <v>8</v>
      </c>
      <c r="D6" s="87" t="s">
        <v>155</v>
      </c>
      <c r="E6" s="88" t="s">
        <v>156</v>
      </c>
      <c r="F6" s="189"/>
      <c r="G6" s="85"/>
    </row>
    <row r="7" spans="1:7" ht="42" customHeight="1">
      <c r="A7" s="90">
        <v>2.7</v>
      </c>
      <c r="B7" s="90">
        <v>0</v>
      </c>
      <c r="C7" s="91">
        <v>2.7</v>
      </c>
      <c r="D7" s="92">
        <v>0</v>
      </c>
      <c r="E7" s="89">
        <v>2.5</v>
      </c>
      <c r="F7" s="90">
        <v>0.2</v>
      </c>
      <c r="G7" s="85"/>
    </row>
    <row r="8" spans="1:7" ht="20.25" customHeight="1"/>
    <row r="9" spans="1:7" ht="20.25" customHeight="1"/>
    <row r="10" spans="1:7" ht="20.25" customHeight="1"/>
    <row r="11" spans="1:7" ht="20.25" customHeight="1"/>
    <row r="12" spans="1:7" ht="20.25" customHeight="1"/>
    <row r="13" spans="1:7" ht="20.25" customHeight="1"/>
    <row r="14" spans="1:7" ht="20.25" customHeight="1"/>
  </sheetData>
  <mergeCells count="7">
    <mergeCell ref="A1:B1"/>
    <mergeCell ref="A2:F2"/>
    <mergeCell ref="A4:F4"/>
    <mergeCell ref="C5:E5"/>
    <mergeCell ref="A5:A6"/>
    <mergeCell ref="B5:B6"/>
    <mergeCell ref="F5:F6"/>
  </mergeCells>
  <phoneticPr fontId="31" type="noConversion"/>
  <printOptions horizontalCentered="1"/>
  <pageMargins left="0.71" right="0.71" top="0.75" bottom="0.75" header="0.31" footer="0.31"/>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1"/>
  <sheetViews>
    <sheetView topLeftCell="A4" workbookViewId="0">
      <selection activeCell="C21" sqref="C21"/>
    </sheetView>
  </sheetViews>
  <sheetFormatPr defaultRowHeight="14.25"/>
  <cols>
    <col min="1" max="1" width="21" style="57" customWidth="1"/>
    <col min="2" max="2" width="55.1640625" style="57" customWidth="1"/>
    <col min="3" max="3" width="21.1640625" style="58" customWidth="1"/>
    <col min="4" max="4" width="18.33203125" style="58" customWidth="1"/>
    <col min="5" max="5" width="19.1640625" style="58" customWidth="1"/>
    <col min="6" max="16384" width="9.33203125" style="57"/>
  </cols>
  <sheetData>
    <row r="1" spans="1:7" ht="18.75">
      <c r="A1" s="190" t="s">
        <v>157</v>
      </c>
      <c r="B1" s="190"/>
      <c r="C1" s="190"/>
      <c r="D1" s="190"/>
      <c r="E1" s="190"/>
      <c r="F1" s="59"/>
      <c r="G1" s="59"/>
    </row>
    <row r="2" spans="1:7" ht="22.5">
      <c r="A2" s="191" t="s">
        <v>298</v>
      </c>
      <c r="B2" s="191"/>
      <c r="C2" s="191"/>
      <c r="D2" s="191"/>
      <c r="E2" s="191"/>
    </row>
    <row r="3" spans="1:7">
      <c r="B3" s="60"/>
      <c r="D3" s="192" t="s">
        <v>1</v>
      </c>
      <c r="E3" s="192"/>
    </row>
    <row r="4" spans="1:7" ht="20.25" customHeight="1">
      <c r="A4" s="195" t="s">
        <v>47</v>
      </c>
      <c r="B4" s="193" t="s">
        <v>48</v>
      </c>
      <c r="C4" s="193" t="s">
        <v>158</v>
      </c>
      <c r="D4" s="193"/>
      <c r="E4" s="194"/>
    </row>
    <row r="5" spans="1:7" ht="20.25" customHeight="1">
      <c r="A5" s="196"/>
      <c r="B5" s="197"/>
      <c r="C5" s="61" t="s">
        <v>49</v>
      </c>
      <c r="D5" s="62" t="s">
        <v>50</v>
      </c>
      <c r="E5" s="63" t="s">
        <v>51</v>
      </c>
    </row>
    <row r="6" spans="1:7" ht="20.25" customHeight="1">
      <c r="A6" s="64"/>
      <c r="B6" s="65" t="s">
        <v>49</v>
      </c>
      <c r="C6" s="65">
        <f>D6+E6</f>
        <v>0</v>
      </c>
      <c r="D6" s="66"/>
      <c r="E6" s="67"/>
    </row>
    <row r="7" spans="1:7" ht="20.25" customHeight="1">
      <c r="A7" s="68">
        <v>208</v>
      </c>
      <c r="B7" s="69" t="s">
        <v>55</v>
      </c>
      <c r="C7" s="65">
        <f>D7+E7</f>
        <v>0</v>
      </c>
      <c r="D7" s="70"/>
      <c r="E7" s="71"/>
    </row>
    <row r="8" spans="1:7" ht="20.25" customHeight="1">
      <c r="A8" s="68">
        <v>20822</v>
      </c>
      <c r="B8" s="69" t="s">
        <v>159</v>
      </c>
      <c r="C8" s="65">
        <f t="shared" ref="C8:C26" si="0">D8+E8</f>
        <v>0</v>
      </c>
      <c r="D8" s="70"/>
      <c r="E8" s="71"/>
    </row>
    <row r="9" spans="1:7" ht="20.25" customHeight="1">
      <c r="A9" s="72">
        <v>2082201</v>
      </c>
      <c r="B9" s="69" t="s">
        <v>160</v>
      </c>
      <c r="C9" s="65">
        <f t="shared" si="0"/>
        <v>0</v>
      </c>
      <c r="D9" s="70"/>
      <c r="E9" s="71"/>
    </row>
    <row r="10" spans="1:7" ht="20.25" customHeight="1">
      <c r="A10" s="73">
        <v>2082202</v>
      </c>
      <c r="B10" s="69" t="s">
        <v>161</v>
      </c>
      <c r="C10" s="65">
        <f t="shared" si="0"/>
        <v>0</v>
      </c>
      <c r="D10" s="70"/>
      <c r="E10" s="71"/>
    </row>
    <row r="11" spans="1:7" ht="20.25" customHeight="1">
      <c r="A11" s="68"/>
      <c r="B11" s="69" t="s">
        <v>54</v>
      </c>
      <c r="C11" s="65">
        <f t="shared" si="0"/>
        <v>0</v>
      </c>
      <c r="D11" s="70"/>
      <c r="E11" s="71"/>
    </row>
    <row r="12" spans="1:7" ht="20.25" customHeight="1">
      <c r="A12" s="68">
        <v>212</v>
      </c>
      <c r="B12" s="69" t="s">
        <v>162</v>
      </c>
      <c r="C12" s="65">
        <f t="shared" si="0"/>
        <v>0</v>
      </c>
      <c r="D12" s="70"/>
      <c r="E12" s="71"/>
    </row>
    <row r="13" spans="1:7" ht="20.25" customHeight="1">
      <c r="A13" s="68">
        <v>21208</v>
      </c>
      <c r="B13" s="69" t="s">
        <v>163</v>
      </c>
      <c r="C13" s="65">
        <f t="shared" si="0"/>
        <v>0</v>
      </c>
      <c r="D13" s="70"/>
      <c r="E13" s="71"/>
    </row>
    <row r="14" spans="1:7" ht="20.25" customHeight="1">
      <c r="A14" s="72">
        <v>2120801</v>
      </c>
      <c r="B14" s="69" t="s">
        <v>164</v>
      </c>
      <c r="C14" s="65">
        <f t="shared" si="0"/>
        <v>0</v>
      </c>
      <c r="D14" s="70"/>
      <c r="E14" s="71"/>
    </row>
    <row r="15" spans="1:7" ht="20.25" customHeight="1">
      <c r="A15" s="73">
        <v>2120802</v>
      </c>
      <c r="B15" s="69" t="s">
        <v>165</v>
      </c>
      <c r="C15" s="65">
        <f t="shared" si="0"/>
        <v>0</v>
      </c>
      <c r="D15" s="70"/>
      <c r="E15" s="71"/>
    </row>
    <row r="16" spans="1:7" ht="20.25" customHeight="1">
      <c r="A16" s="68"/>
      <c r="B16" s="69" t="s">
        <v>54</v>
      </c>
      <c r="C16" s="65">
        <f t="shared" si="0"/>
        <v>0</v>
      </c>
      <c r="D16" s="70"/>
      <c r="E16" s="71"/>
    </row>
    <row r="17" spans="1:5" ht="20.25" customHeight="1">
      <c r="A17" s="68">
        <v>213</v>
      </c>
      <c r="B17" s="69" t="s">
        <v>166</v>
      </c>
      <c r="C17" s="65">
        <f t="shared" si="0"/>
        <v>0</v>
      </c>
      <c r="D17" s="70"/>
      <c r="E17" s="71"/>
    </row>
    <row r="18" spans="1:5" ht="20.25" customHeight="1">
      <c r="A18" s="68">
        <v>21364</v>
      </c>
      <c r="B18" s="74" t="s">
        <v>167</v>
      </c>
      <c r="C18" s="65">
        <f t="shared" si="0"/>
        <v>0</v>
      </c>
      <c r="D18" s="70"/>
      <c r="E18" s="71"/>
    </row>
    <row r="19" spans="1:5" ht="20.25" customHeight="1">
      <c r="A19" s="72">
        <v>2136401</v>
      </c>
      <c r="B19" s="69" t="s">
        <v>168</v>
      </c>
      <c r="C19" s="65">
        <f t="shared" si="0"/>
        <v>0</v>
      </c>
      <c r="D19" s="70"/>
      <c r="E19" s="71"/>
    </row>
    <row r="20" spans="1:5" ht="20.25" customHeight="1">
      <c r="A20" s="73">
        <v>2136402</v>
      </c>
      <c r="B20" s="69" t="s">
        <v>169</v>
      </c>
      <c r="C20" s="65">
        <f t="shared" si="0"/>
        <v>0</v>
      </c>
      <c r="D20" s="70"/>
      <c r="E20" s="71"/>
    </row>
    <row r="21" spans="1:5" ht="20.25" customHeight="1">
      <c r="A21" s="68"/>
      <c r="B21" s="69" t="s">
        <v>54</v>
      </c>
      <c r="C21" s="65">
        <f t="shared" si="0"/>
        <v>0</v>
      </c>
      <c r="D21" s="70"/>
      <c r="E21" s="71"/>
    </row>
    <row r="22" spans="1:5" ht="20.25" customHeight="1">
      <c r="A22" s="68">
        <v>214</v>
      </c>
      <c r="B22" s="69" t="s">
        <v>170</v>
      </c>
      <c r="C22" s="65">
        <f t="shared" si="0"/>
        <v>0</v>
      </c>
      <c r="D22" s="70"/>
      <c r="E22" s="71"/>
    </row>
    <row r="23" spans="1:5" ht="20.25" customHeight="1">
      <c r="A23" s="68">
        <v>21462</v>
      </c>
      <c r="B23" s="69" t="s">
        <v>171</v>
      </c>
      <c r="C23" s="65">
        <f t="shared" si="0"/>
        <v>0</v>
      </c>
      <c r="D23" s="70"/>
      <c r="E23" s="71"/>
    </row>
    <row r="24" spans="1:5" ht="20.25" customHeight="1">
      <c r="A24" s="72">
        <v>2146201</v>
      </c>
      <c r="B24" s="69" t="s">
        <v>172</v>
      </c>
      <c r="C24" s="65">
        <f t="shared" si="0"/>
        <v>0</v>
      </c>
      <c r="D24" s="70"/>
      <c r="E24" s="71"/>
    </row>
    <row r="25" spans="1:5" ht="20.25" customHeight="1">
      <c r="A25" s="73">
        <v>2146202</v>
      </c>
      <c r="B25" s="69" t="s">
        <v>173</v>
      </c>
      <c r="C25" s="65">
        <f t="shared" si="0"/>
        <v>0</v>
      </c>
      <c r="D25" s="70"/>
      <c r="E25" s="71"/>
    </row>
    <row r="26" spans="1:5" ht="20.25" customHeight="1">
      <c r="A26" s="75"/>
      <c r="B26" s="76" t="s">
        <v>54</v>
      </c>
      <c r="C26" s="65">
        <f t="shared" si="0"/>
        <v>0</v>
      </c>
      <c r="D26" s="77"/>
      <c r="E26" s="78"/>
    </row>
    <row r="27" spans="1:5" ht="18.75">
      <c r="A27" s="57" t="s">
        <v>174</v>
      </c>
      <c r="B27" s="60"/>
      <c r="D27" s="79"/>
    </row>
    <row r="30" spans="1:5" s="56" customFormat="1">
      <c r="B30" s="57"/>
      <c r="C30" s="58"/>
      <c r="D30" s="58"/>
      <c r="E30" s="80"/>
    </row>
    <row r="48" hidden="1"/>
    <row r="49" hidden="1"/>
    <row r="58" hidden="1"/>
    <row r="59" hidden="1"/>
    <row r="60" hidden="1"/>
    <row r="61" hidden="1"/>
  </sheetData>
  <mergeCells count="6">
    <mergeCell ref="A1:E1"/>
    <mergeCell ref="A2:E2"/>
    <mergeCell ref="D3:E3"/>
    <mergeCell ref="C4:E4"/>
    <mergeCell ref="A4:A5"/>
    <mergeCell ref="B4:B5"/>
  </mergeCells>
  <phoneticPr fontId="31" type="noConversion"/>
  <conditionalFormatting sqref="B3:C65536 D5:E65536 F1:IV1048576 D3">
    <cfRule type="expression" dxfId="0" priority="1" stopIfTrue="1">
      <formula>含公式的单元格</formula>
    </cfRule>
  </conditionalFormatting>
  <printOptions horizontalCentered="1"/>
  <pageMargins left="0.71" right="0.71" top="0.43000000000000005" bottom="0.27" header="0.31" footer="0.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Formulas="1" workbookViewId="0">
      <selection activeCell="A7" sqref="A7"/>
    </sheetView>
  </sheetViews>
  <sheetFormatPr defaultColWidth="9.33203125" defaultRowHeight="11.25"/>
  <sheetData/>
  <phoneticPr fontId="31" type="noConversion"/>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49"/>
  <sheetViews>
    <sheetView topLeftCell="A13" workbookViewId="0">
      <selection activeCell="D26" sqref="D26"/>
    </sheetView>
  </sheetViews>
  <sheetFormatPr defaultColWidth="9.33203125" defaultRowHeight="11.25"/>
  <cols>
    <col min="1" max="1" width="34.83203125" customWidth="1"/>
    <col min="2" max="2" width="20.33203125" customWidth="1"/>
    <col min="3" max="3" width="31.33203125" customWidth="1"/>
    <col min="4" max="4" width="19.6640625" customWidth="1"/>
  </cols>
  <sheetData>
    <row r="1" spans="1:4" ht="13.5">
      <c r="A1" s="40" t="s">
        <v>175</v>
      </c>
    </row>
    <row r="2" spans="1:4" ht="25.5">
      <c r="A2" s="161" t="s">
        <v>299</v>
      </c>
      <c r="B2" s="161"/>
      <c r="C2" s="161"/>
      <c r="D2" s="161"/>
    </row>
    <row r="3" spans="1:4">
      <c r="A3" s="41"/>
      <c r="B3" s="41"/>
      <c r="C3" s="41"/>
      <c r="D3" s="42" t="s">
        <v>1</v>
      </c>
    </row>
    <row r="4" spans="1:4" ht="16.149999999999999" customHeight="1">
      <c r="A4" s="163" t="s">
        <v>176</v>
      </c>
      <c r="B4" s="164"/>
      <c r="C4" s="198" t="s">
        <v>177</v>
      </c>
      <c r="D4" s="199"/>
    </row>
    <row r="5" spans="1:4" ht="16.149999999999999" customHeight="1">
      <c r="A5" s="43" t="s">
        <v>178</v>
      </c>
      <c r="B5" s="21" t="s">
        <v>5</v>
      </c>
      <c r="C5" s="21" t="s">
        <v>179</v>
      </c>
      <c r="D5" s="44" t="s">
        <v>5</v>
      </c>
    </row>
    <row r="6" spans="1:4" ht="16.149999999999999" customHeight="1">
      <c r="A6" s="45" t="s">
        <v>180</v>
      </c>
      <c r="B6" s="33">
        <v>161.44</v>
      </c>
      <c r="C6" s="46" t="s">
        <v>181</v>
      </c>
      <c r="D6" s="37">
        <v>134.04</v>
      </c>
    </row>
    <row r="7" spans="1:4" ht="16.149999999999999" customHeight="1">
      <c r="A7" s="45" t="s">
        <v>182</v>
      </c>
      <c r="B7" s="33"/>
      <c r="C7" s="46" t="s">
        <v>183</v>
      </c>
      <c r="D7" s="37"/>
    </row>
    <row r="8" spans="1:4" ht="16.149999999999999" customHeight="1">
      <c r="A8" s="45" t="s">
        <v>184</v>
      </c>
      <c r="B8" s="33"/>
      <c r="C8" s="46" t="s">
        <v>185</v>
      </c>
      <c r="D8" s="37"/>
    </row>
    <row r="9" spans="1:4" ht="16.149999999999999" customHeight="1">
      <c r="A9" s="45" t="s">
        <v>186</v>
      </c>
      <c r="B9" s="33"/>
      <c r="C9" s="46" t="s">
        <v>187</v>
      </c>
      <c r="D9" s="37" t="s">
        <v>188</v>
      </c>
    </row>
    <row r="10" spans="1:4" ht="16.149999999999999" customHeight="1">
      <c r="A10" s="45" t="s">
        <v>189</v>
      </c>
      <c r="B10" s="33"/>
      <c r="C10" s="46" t="s">
        <v>190</v>
      </c>
      <c r="D10" s="37"/>
    </row>
    <row r="11" spans="1:4" ht="16.149999999999999" customHeight="1">
      <c r="A11" s="45" t="s">
        <v>191</v>
      </c>
      <c r="B11" s="33"/>
      <c r="C11" s="46" t="s">
        <v>192</v>
      </c>
      <c r="D11" s="37"/>
    </row>
    <row r="12" spans="1:4" ht="16.149999999999999" customHeight="1">
      <c r="A12" s="45"/>
      <c r="B12" s="33"/>
      <c r="C12" s="46" t="s">
        <v>193</v>
      </c>
      <c r="D12" s="37"/>
    </row>
    <row r="13" spans="1:4" ht="16.149999999999999" customHeight="1">
      <c r="A13" s="47"/>
      <c r="B13" s="24"/>
      <c r="C13" s="46" t="s">
        <v>194</v>
      </c>
      <c r="D13" s="37">
        <v>15.11</v>
      </c>
    </row>
    <row r="14" spans="1:4" ht="16.149999999999999" customHeight="1">
      <c r="A14" s="45"/>
      <c r="B14" s="24"/>
      <c r="C14" s="46" t="s">
        <v>195</v>
      </c>
      <c r="D14" s="37">
        <v>5.73</v>
      </c>
    </row>
    <row r="15" spans="1:4" ht="16.149999999999999" customHeight="1">
      <c r="A15" s="45"/>
      <c r="B15" s="24"/>
      <c r="C15" s="46" t="s">
        <v>196</v>
      </c>
      <c r="D15" s="37"/>
    </row>
    <row r="16" spans="1:4" ht="16.149999999999999" customHeight="1">
      <c r="A16" s="45"/>
      <c r="B16" s="24"/>
      <c r="C16" s="46" t="s">
        <v>197</v>
      </c>
      <c r="D16" s="37"/>
    </row>
    <row r="17" spans="1:4" ht="16.149999999999999" customHeight="1">
      <c r="A17" s="45"/>
      <c r="B17" s="24"/>
      <c r="C17" s="46" t="s">
        <v>198</v>
      </c>
      <c r="D17" s="37"/>
    </row>
    <row r="18" spans="1:4" ht="16.149999999999999" customHeight="1">
      <c r="A18" s="45"/>
      <c r="B18" s="24"/>
      <c r="C18" s="46" t="s">
        <v>199</v>
      </c>
      <c r="D18" s="37"/>
    </row>
    <row r="19" spans="1:4" ht="16.149999999999999" customHeight="1">
      <c r="A19" s="45"/>
      <c r="B19" s="24"/>
      <c r="C19" s="46" t="s">
        <v>200</v>
      </c>
      <c r="D19" s="37"/>
    </row>
    <row r="20" spans="1:4" ht="16.149999999999999" customHeight="1">
      <c r="A20" s="45"/>
      <c r="B20" s="24"/>
      <c r="C20" s="46" t="s">
        <v>201</v>
      </c>
      <c r="D20" s="37"/>
    </row>
    <row r="21" spans="1:4" ht="16.149999999999999" customHeight="1">
      <c r="A21" s="45"/>
      <c r="B21" s="24"/>
      <c r="C21" s="46" t="s">
        <v>202</v>
      </c>
      <c r="D21" s="37"/>
    </row>
    <row r="22" spans="1:4" ht="16.149999999999999" customHeight="1">
      <c r="A22" s="45"/>
      <c r="B22" s="24"/>
      <c r="C22" s="46" t="s">
        <v>203</v>
      </c>
      <c r="D22" s="37"/>
    </row>
    <row r="23" spans="1:4" ht="16.149999999999999" customHeight="1">
      <c r="A23" s="45"/>
      <c r="B23" s="24"/>
      <c r="C23" s="49" t="s">
        <v>204</v>
      </c>
      <c r="D23" s="37"/>
    </row>
    <row r="24" spans="1:4" ht="16.149999999999999" customHeight="1">
      <c r="A24" s="45"/>
      <c r="B24" s="24"/>
      <c r="C24" s="49" t="s">
        <v>205</v>
      </c>
      <c r="D24" s="37">
        <v>6.56</v>
      </c>
    </row>
    <row r="25" spans="1:4" ht="16.149999999999999" customHeight="1">
      <c r="A25" s="45"/>
      <c r="B25" s="24"/>
      <c r="C25" s="49" t="s">
        <v>206</v>
      </c>
      <c r="D25" s="37"/>
    </row>
    <row r="26" spans="1:4" ht="16.149999999999999" customHeight="1">
      <c r="A26" s="45"/>
      <c r="B26" s="24"/>
      <c r="C26" s="49" t="s">
        <v>207</v>
      </c>
      <c r="D26" s="37"/>
    </row>
    <row r="27" spans="1:4" ht="16.149999999999999" customHeight="1">
      <c r="A27" s="45"/>
      <c r="B27" s="24"/>
      <c r="C27" s="49" t="s">
        <v>208</v>
      </c>
      <c r="D27" s="37"/>
    </row>
    <row r="28" spans="1:4" ht="16.149999999999999" customHeight="1">
      <c r="A28" s="45"/>
      <c r="B28" s="24"/>
      <c r="C28" s="49" t="s">
        <v>209</v>
      </c>
      <c r="D28" s="37"/>
    </row>
    <row r="29" spans="1:4" ht="16.149999999999999" customHeight="1">
      <c r="A29" s="45"/>
      <c r="B29" s="24"/>
      <c r="C29" s="49" t="s">
        <v>210</v>
      </c>
      <c r="D29" s="37"/>
    </row>
    <row r="30" spans="1:4" ht="16.149999999999999" customHeight="1">
      <c r="A30" s="50"/>
      <c r="B30" s="24"/>
      <c r="C30" s="21"/>
      <c r="D30" s="37"/>
    </row>
    <row r="31" spans="1:4" ht="16.149999999999999" customHeight="1">
      <c r="A31" s="43" t="s">
        <v>211</v>
      </c>
      <c r="B31" s="33">
        <f>SUM(B6:B30)</f>
        <v>161.44</v>
      </c>
      <c r="C31" s="43" t="s">
        <v>212</v>
      </c>
      <c r="D31" s="52">
        <v>161.44</v>
      </c>
    </row>
    <row r="32" spans="1:4" ht="16.149999999999999" customHeight="1">
      <c r="A32" s="50" t="s">
        <v>213</v>
      </c>
      <c r="B32" s="24"/>
      <c r="C32" s="51" t="s">
        <v>214</v>
      </c>
      <c r="D32" s="52"/>
    </row>
    <row r="33" spans="1:6" ht="16.149999999999999" customHeight="1">
      <c r="A33" s="21" t="s">
        <v>215</v>
      </c>
      <c r="B33" s="155"/>
      <c r="C33" s="53"/>
      <c r="D33" s="156"/>
    </row>
    <row r="34" spans="1:6" ht="16.149999999999999" customHeight="1">
      <c r="A34" s="21" t="s">
        <v>42</v>
      </c>
      <c r="B34" s="33">
        <f>B31+B32+B33</f>
        <v>161.44</v>
      </c>
      <c r="C34" s="43" t="s">
        <v>216</v>
      </c>
      <c r="D34" s="33">
        <f>D31+D33</f>
        <v>161.44</v>
      </c>
    </row>
    <row r="35" spans="1:6" ht="24.6" customHeight="1">
      <c r="A35" s="54" t="s">
        <v>217</v>
      </c>
      <c r="B35" s="41"/>
      <c r="C35" s="41"/>
      <c r="D35" s="41"/>
      <c r="E35" s="41"/>
      <c r="F35" s="41"/>
    </row>
    <row r="36" spans="1:6" ht="24.6" customHeight="1">
      <c r="A36" s="200" t="s">
        <v>218</v>
      </c>
      <c r="B36" s="200"/>
      <c r="C36" s="200"/>
      <c r="D36" s="200"/>
      <c r="E36" s="200"/>
      <c r="F36" s="200"/>
    </row>
    <row r="37" spans="1:6" ht="24.6" customHeight="1">
      <c r="A37" s="54" t="s">
        <v>219</v>
      </c>
      <c r="B37" s="41"/>
      <c r="C37" s="41"/>
      <c r="D37" s="41"/>
      <c r="E37" s="41"/>
      <c r="F37" s="41"/>
    </row>
    <row r="38" spans="1:6" ht="25.15" customHeight="1">
      <c r="A38" s="201"/>
      <c r="B38" s="202"/>
      <c r="C38" s="202"/>
      <c r="D38" s="202"/>
      <c r="E38" s="202"/>
    </row>
    <row r="49" spans="6:6">
      <c r="F49" s="55"/>
    </row>
  </sheetData>
  <mergeCells count="5">
    <mergeCell ref="A2:D2"/>
    <mergeCell ref="A4:B4"/>
    <mergeCell ref="C4:D4"/>
    <mergeCell ref="A36:F36"/>
    <mergeCell ref="A38:E38"/>
  </mergeCells>
  <phoneticPr fontId="31" type="noConversion"/>
  <pageMargins left="0.67" right="0.28000000000000003" top="0.61" bottom="1.0900000000000001" header="0.2" footer="0.2"/>
  <pageSetup paperSize="9" scale="92"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14</vt:i4>
      </vt:variant>
    </vt:vector>
  </HeadingPairs>
  <TitlesOfParts>
    <vt:vector size="14" baseType="lpstr">
      <vt:lpstr>pRMHC4</vt:lpstr>
      <vt:lpstr>fa1vql</vt:lpstr>
      <vt:lpstr>1.财政拨款收支总表</vt:lpstr>
      <vt:lpstr>2.财政拨款支出表</vt:lpstr>
      <vt:lpstr>3.基本支出经济分类表</vt:lpstr>
      <vt:lpstr>4.三公经费支出表</vt:lpstr>
      <vt:lpstr>5.基金预算支出表</vt:lpstr>
      <vt:lpstr>snid7y</vt:lpstr>
      <vt:lpstr>6.部门收支总表</vt:lpstr>
      <vt:lpstr>7.部门收入总表</vt:lpstr>
      <vt:lpstr>8.部门支出总表</vt:lpstr>
      <vt:lpstr>9政府采购预算表</vt:lpstr>
      <vt:lpstr>10.部门整体绩效目标表</vt:lpstr>
      <vt:lpstr>11.项目绩效目标表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cp:lastPrinted>2021-04-08T07:04:14Z</cp:lastPrinted>
  <dcterms:created xsi:type="dcterms:W3CDTF">2010-11-30T02:24:49Z</dcterms:created>
  <dcterms:modified xsi:type="dcterms:W3CDTF">2021-04-23T15:54:49Z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